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Bau- und Wohnbaustatistik\"/>
    </mc:Choice>
  </mc:AlternateContent>
  <xr:revisionPtr revIDLastSave="0" documentId="13_ncr:1_{1D522701-6412-4FC2-9EED-DAD8DC79EF71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Bauinvestitionen nach Bauwerken" sheetId="24" r:id="rId1"/>
    <sheet name="Bauinv. nach Auftraggeber" sheetId="27" r:id="rId2"/>
    <sheet name="Uebersetzungen" sheetId="25" state="hidden" r:id="rId3"/>
  </sheets>
  <definedNames>
    <definedName name="_xlnm._FilterDatabase" localSheetId="1" hidden="1">'Bauinv. nach Auftraggeber'!$H$15:$J$145</definedName>
    <definedName name="_xlnm._FilterDatabase" localSheetId="0" hidden="1">'Bauinvestitionen nach Bauwerken'!$H$15:$J$145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7" l="1"/>
  <c r="C14" i="27"/>
  <c r="B14" i="27"/>
  <c r="D14" i="24"/>
  <c r="C14" i="24"/>
  <c r="B14" i="24"/>
  <c r="G14" i="27"/>
  <c r="F14" i="27"/>
  <c r="E14" i="27"/>
  <c r="G14" i="24" l="1"/>
  <c r="F14" i="24"/>
  <c r="E14" i="24"/>
  <c r="J14" i="27" l="1"/>
  <c r="I14" i="27"/>
  <c r="H14" i="27"/>
  <c r="J14" i="24"/>
  <c r="I14" i="24"/>
  <c r="H14" i="24"/>
  <c r="CM14" i="27" l="1"/>
  <c r="CL14" i="27"/>
  <c r="CK14" i="27"/>
  <c r="CJ14" i="27"/>
  <c r="CI14" i="27"/>
  <c r="CH14" i="27"/>
  <c r="CG14" i="27"/>
  <c r="CF14" i="27"/>
  <c r="CE14" i="27"/>
  <c r="CD14" i="27"/>
  <c r="CC14" i="27"/>
  <c r="CB14" i="27"/>
  <c r="CA14" i="27"/>
  <c r="BZ14" i="27"/>
  <c r="BY14" i="27"/>
  <c r="BX14" i="27"/>
  <c r="BW14" i="27"/>
  <c r="BV14" i="27"/>
  <c r="BU14" i="27"/>
  <c r="BT14" i="27"/>
  <c r="BS14" i="27"/>
  <c r="BR14" i="27"/>
  <c r="BQ14" i="27"/>
  <c r="BP14" i="27"/>
  <c r="BO14" i="27"/>
  <c r="BN14" i="27"/>
  <c r="BM14" i="27"/>
  <c r="BL14" i="27"/>
  <c r="BK14" i="27"/>
  <c r="BJ14" i="27"/>
  <c r="BI14" i="27"/>
  <c r="BH14" i="27"/>
  <c r="BG14" i="27"/>
  <c r="BF14" i="27"/>
  <c r="BE14" i="27"/>
  <c r="BD14" i="27"/>
  <c r="BC14" i="27"/>
  <c r="BB14" i="27"/>
  <c r="BA14" i="27"/>
  <c r="AZ14" i="27"/>
  <c r="AY14" i="27"/>
  <c r="AX14" i="27"/>
  <c r="AW14" i="27"/>
  <c r="AV14" i="27"/>
  <c r="AU14" i="27"/>
  <c r="AT14" i="27"/>
  <c r="AS14" i="27"/>
  <c r="AR14" i="27"/>
  <c r="AQ14" i="27"/>
  <c r="AP14" i="27"/>
  <c r="AO14" i="27"/>
  <c r="AN14" i="27"/>
  <c r="AM14" i="27"/>
  <c r="AL14" i="27"/>
  <c r="AK14" i="27"/>
  <c r="AJ14" i="27"/>
  <c r="AI14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A10" i="27"/>
  <c r="A9" i="27"/>
  <c r="A147" i="27"/>
  <c r="A146" i="27"/>
  <c r="A144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29" i="27"/>
  <c r="A108" i="27"/>
  <c r="A92" i="27"/>
  <c r="A80" i="27"/>
  <c r="A75" i="27"/>
  <c r="A62" i="27"/>
  <c r="A49" i="27"/>
  <c r="A40" i="27"/>
  <c r="A32" i="27"/>
  <c r="A26" i="27"/>
  <c r="A23" i="27"/>
  <c r="A16" i="27"/>
  <c r="A15" i="27"/>
  <c r="A7" i="27"/>
  <c r="A144" i="24"/>
  <c r="A129" i="24"/>
  <c r="A142" i="24"/>
  <c r="CM14" i="24" l="1"/>
  <c r="CL14" i="24"/>
  <c r="CK14" i="24"/>
  <c r="CJ14" i="24"/>
  <c r="CI14" i="24"/>
  <c r="CH14" i="24"/>
  <c r="CG14" i="24"/>
  <c r="CF14" i="24"/>
  <c r="CE14" i="24"/>
  <c r="CD14" i="24"/>
  <c r="CC14" i="24"/>
  <c r="CB14" i="24"/>
  <c r="CA14" i="24"/>
  <c r="BZ14" i="24"/>
  <c r="BY14" i="24"/>
  <c r="BX14" i="24"/>
  <c r="BW14" i="24"/>
  <c r="BV14" i="24"/>
  <c r="BU14" i="24"/>
  <c r="BT14" i="24"/>
  <c r="BS14" i="24"/>
  <c r="BR14" i="24"/>
  <c r="BQ14" i="24"/>
  <c r="BP14" i="24"/>
  <c r="BO14" i="24"/>
  <c r="BN14" i="24"/>
  <c r="BM14" i="24"/>
  <c r="BL14" i="24"/>
  <c r="BK14" i="24"/>
  <c r="BJ14" i="24"/>
  <c r="BI14" i="24"/>
  <c r="BH14" i="24"/>
  <c r="BG14" i="24"/>
  <c r="BF14" i="24"/>
  <c r="BE14" i="24"/>
  <c r="BD14" i="24"/>
  <c r="BC14" i="24"/>
  <c r="BB14" i="24"/>
  <c r="BA14" i="24"/>
  <c r="AZ14" i="24"/>
  <c r="AY14" i="24"/>
  <c r="AX14" i="24"/>
  <c r="AW14" i="24"/>
  <c r="AV14" i="24"/>
  <c r="AU14" i="24"/>
  <c r="AT14" i="24"/>
  <c r="AS14" i="24"/>
  <c r="AR14" i="24"/>
  <c r="AQ14" i="24"/>
  <c r="AP14" i="24"/>
  <c r="AO14" i="24"/>
  <c r="AN14" i="24"/>
  <c r="AM14" i="24"/>
  <c r="AL14" i="24"/>
  <c r="AK14" i="24"/>
  <c r="AJ14" i="24"/>
  <c r="AI14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 l="1"/>
  <c r="O14" i="24"/>
  <c r="N14" i="24"/>
  <c r="M14" i="24"/>
  <c r="L14" i="24"/>
  <c r="K14" i="24"/>
  <c r="A146" i="24" l="1"/>
  <c r="A147" i="24"/>
  <c r="A141" i="24" l="1"/>
  <c r="A140" i="24"/>
  <c r="A139" i="24"/>
  <c r="A138" i="24"/>
  <c r="A137" i="24"/>
  <c r="A136" i="24"/>
  <c r="A135" i="24"/>
  <c r="A134" i="24"/>
  <c r="A133" i="24"/>
  <c r="A132" i="24"/>
  <c r="A131" i="24"/>
  <c r="A15" i="24"/>
  <c r="A108" i="24"/>
  <c r="A92" i="24"/>
  <c r="A80" i="24"/>
  <c r="A75" i="24"/>
  <c r="A62" i="24"/>
  <c r="A49" i="24"/>
  <c r="A40" i="24"/>
  <c r="A32" i="24"/>
  <c r="A26" i="24"/>
  <c r="A23" i="24"/>
  <c r="A16" i="24"/>
  <c r="A10" i="24" l="1"/>
  <c r="A9" i="24"/>
  <c r="A7" i="24"/>
</calcChain>
</file>

<file path=xl/sharedStrings.xml><?xml version="1.0" encoding="utf-8"?>
<sst xmlns="http://schemas.openxmlformats.org/spreadsheetml/2006/main" count="320" uniqueCount="211">
  <si>
    <t>GRAUBÜNDEN</t>
  </si>
  <si>
    <t>Vaz/Obervaz</t>
  </si>
  <si>
    <t>Lantsch/Lenz</t>
  </si>
  <si>
    <t xml:space="preserve">Schmitten </t>
  </si>
  <si>
    <t>Brusio</t>
  </si>
  <si>
    <t>Poschiavo</t>
  </si>
  <si>
    <t>Falera</t>
  </si>
  <si>
    <t>Laax</t>
  </si>
  <si>
    <t>Sagogn</t>
  </si>
  <si>
    <t>Schluein</t>
  </si>
  <si>
    <t>Vals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</si>
  <si>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</si>
  <si>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</si>
  <si>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</si>
  <si>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</si>
  <si>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</si>
  <si>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</si>
  <si>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</si>
  <si>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</si>
  <si>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</si>
  <si>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</si>
  <si>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</si>
  <si>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</si>
  <si>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</si>
  <si>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</si>
  <si>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</si>
  <si>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</si>
  <si>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</si>
  <si>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</si>
  <si>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</si>
  <si>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</si>
  <si>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</si>
  <si>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</si>
  <si>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</si>
  <si>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</si>
  <si>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</si>
  <si>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</si>
  <si>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</si>
  <si>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</si>
  <si>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</si>
  <si>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</si>
  <si>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Samedan</t>
  </si>
  <si>
    <t>St.Moritz</t>
  </si>
  <si>
    <t>S-chanf</t>
  </si>
  <si>
    <t>Sils im Engadin / Segl</t>
  </si>
  <si>
    <t>Silvaplana</t>
  </si>
  <si>
    <t>Zuoz</t>
  </si>
  <si>
    <t xml:space="preserve">Bregaglia 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</si>
  <si>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</si>
  <si>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</si>
  <si>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</si>
  <si>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</si>
  <si>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</si>
  <si>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</si>
  <si>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</si>
  <si>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</si>
  <si>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</si>
  <si>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 xml:space="preserve">Roveredo 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</si>
  <si>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</si>
  <si>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</si>
  <si>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</si>
  <si>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</si>
  <si>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</si>
  <si>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</si>
  <si>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</si>
  <si>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</si>
  <si>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</si>
  <si>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</si>
  <si>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</si>
  <si>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</si>
  <si>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</si>
  <si>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</si>
  <si>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</si>
  <si>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</si>
  <si>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</si>
  <si>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</si>
  <si>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</si>
  <si>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</si>
  <si>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</si>
  <si>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</si>
  <si>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</si>
  <si>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</si>
  <si>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</si>
  <si>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</si>
  <si>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</si>
  <si>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</si>
  <si>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 xml:space="preserve">Calanca </t>
  </si>
  <si>
    <t>Lumnezia</t>
  </si>
  <si>
    <t>Safiental</t>
  </si>
  <si>
    <t>Valsot</t>
  </si>
  <si>
    <t>Ilanz/Glion</t>
  </si>
  <si>
    <t>Albula/Alvra</t>
  </si>
  <si>
    <t>Domleschg</t>
  </si>
  <si>
    <t>Seewis im Prättigau</t>
  </si>
  <si>
    <t>Surses</t>
  </si>
  <si>
    <t>Conters im Prättigau</t>
  </si>
  <si>
    <t>Obersaxen Mundaun</t>
  </si>
  <si>
    <t>Bergün Filisur</t>
  </si>
  <si>
    <t>Rheinwald</t>
  </si>
  <si>
    <t>La Punt Chamues-ch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</si>
  <si>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</si>
  <si>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</si>
  <si>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</si>
  <si>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</si>
  <si>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</si>
  <si>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</si>
  <si>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</si>
  <si>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</si>
  <si>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</si>
  <si>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</si>
  <si>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</si>
  <si>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</si>
  <si>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</si>
  <si>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</si>
  <si>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</si>
  <si>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</si>
  <si>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</si>
  <si>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</si>
  <si>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</si>
  <si>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</si>
  <si>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</si>
  <si>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</si>
  <si>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</si>
  <si>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</si>
  <si>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</si>
  <si>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</si>
  <si>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</si>
  <si>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</si>
  <si>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</si>
  <si>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</si>
  <si>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</si>
  <si>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&lt;Quelle_1&gt;</t>
  </si>
  <si>
    <t>&lt;Aktualisierung&gt;</t>
  </si>
  <si>
    <t>Region Albula</t>
  </si>
  <si>
    <t>Regiun Alvra</t>
  </si>
  <si>
    <t>Regione Albula</t>
  </si>
  <si>
    <t>Region Bernina</t>
  </si>
  <si>
    <t>Regiun Bernina</t>
  </si>
  <si>
    <t>Regione Bernina</t>
  </si>
  <si>
    <t>Region Engiadina Bassa/Val Müstair</t>
  </si>
  <si>
    <t>Regiun Engiadina Bassa/Val Müstair</t>
  </si>
  <si>
    <t>Regione Engiadina Bassa/Val Müstair</t>
  </si>
  <si>
    <t>Region Imboden</t>
  </si>
  <si>
    <t>Regiun Plaun</t>
  </si>
  <si>
    <t>Regione Imboden</t>
  </si>
  <si>
    <t>Region Landquart</t>
  </si>
  <si>
    <t>Regiun Landquart</t>
  </si>
  <si>
    <t>Regione Landquart</t>
  </si>
  <si>
    <t>Region Maloja</t>
  </si>
  <si>
    <t>Regiun Malögia</t>
  </si>
  <si>
    <t>Regione Maloja</t>
  </si>
  <si>
    <t>Region Moesa</t>
  </si>
  <si>
    <t>Regiun Moesa</t>
  </si>
  <si>
    <t>Regione Moesa</t>
  </si>
  <si>
    <t>Region Plessur</t>
  </si>
  <si>
    <t>Regiun Plessur</t>
  </si>
  <si>
    <t>Regione Plessur</t>
  </si>
  <si>
    <t>Region Prättigau/Davos</t>
  </si>
  <si>
    <t>Regiun Partenz/Tavau</t>
  </si>
  <si>
    <t>Regione Prättigau/Davos</t>
  </si>
  <si>
    <t>Region Surselva</t>
  </si>
  <si>
    <t>Regiun Surselva</t>
  </si>
  <si>
    <t>Regione Surselva</t>
  </si>
  <si>
    <t>Region Viamala</t>
  </si>
  <si>
    <t>Regiun Viamala</t>
  </si>
  <si>
    <t>Regione Viamala</t>
  </si>
  <si>
    <t>GRISCHUN</t>
  </si>
  <si>
    <t>GRIGIONI</t>
  </si>
  <si>
    <t>&lt;Legende_1&gt;</t>
  </si>
  <si>
    <t>(Gemeindestand 2024: 101 Gemeinden)</t>
  </si>
  <si>
    <t>(stadi communal 2024: 101 vischnancas)</t>
  </si>
  <si>
    <t>(stato dei comuni 2024: 101 comuni)</t>
  </si>
  <si>
    <t>Bauinvestitionen nach Art der Bauwerke (in tsd. CHF)</t>
  </si>
  <si>
    <t>Art der Bauwerke - Total</t>
  </si>
  <si>
    <t>Hochbau</t>
  </si>
  <si>
    <t>Quelle: BFS (Bau- und Wohnbaustatistik)</t>
  </si>
  <si>
    <t>Funtauna: UST (Statistica da la construcziun e construcziun d'abitaziuns)</t>
  </si>
  <si>
    <t>Fonte: UST (Statistica delle costruzioni e dell'edilizia abitativa)</t>
  </si>
  <si>
    <t>Investiziuns en la construcziun tenor gener d'ovras da construcziun (en mili CHF)</t>
  </si>
  <si>
    <t>Gener d'ovras - Total</t>
  </si>
  <si>
    <t>Construcziun bassa</t>
  </si>
  <si>
    <t>Construcziun auta</t>
  </si>
  <si>
    <t>Edilizia</t>
  </si>
  <si>
    <t>Tiefbau</t>
  </si>
  <si>
    <t>Ingegneria civile</t>
  </si>
  <si>
    <t>Investimenti nella costruzione secondo il genere delle opere costruttive (in mille CHF)</t>
  </si>
  <si>
    <t>Genere delle opere - Totale</t>
  </si>
  <si>
    <t>&lt;Zeilentitel_13&gt;</t>
  </si>
  <si>
    <t>Unzuteilbar</t>
  </si>
  <si>
    <t>Non assegnabile</t>
  </si>
  <si>
    <t>Non attribuibel</t>
  </si>
  <si>
    <t>Art der Auftraggeber - Total</t>
  </si>
  <si>
    <t>Bauinvestitionen nach Art der Auftraggeber (in tsd. CHF)</t>
  </si>
  <si>
    <t>Investiziuns en la construcziun tenor gener da incumbensader (en mili CHF)</t>
  </si>
  <si>
    <t>Investimenti nella costruzione secondo il genere di committente (in mille CHF)</t>
  </si>
  <si>
    <t>Gener da incumbensader - Total</t>
  </si>
  <si>
    <t>Genere di committente - Totale</t>
  </si>
  <si>
    <t>Öffentliche Auftraggeber</t>
  </si>
  <si>
    <t>Private Auftraggeber</t>
  </si>
  <si>
    <t>Incumbensader public</t>
  </si>
  <si>
    <t>Incumbensader privat</t>
  </si>
  <si>
    <t>Committente pubblico</t>
  </si>
  <si>
    <t>Committente privato</t>
  </si>
  <si>
    <t>&lt;T2Titel&gt;</t>
  </si>
  <si>
    <t>&lt;T2UTitel&gt;</t>
  </si>
  <si>
    <t>&lt;T2SpaltenTitel_1&gt;</t>
  </si>
  <si>
    <t>&lt;T2SpaltenTitel_2&gt;</t>
  </si>
  <si>
    <t>&lt;T2SpaltenTitel_3&gt;</t>
  </si>
  <si>
    <t>Letztmals aktualisiert am: 17.07.2025</t>
  </si>
  <si>
    <t>Ultima actualisaziun: 17.07.2025</t>
  </si>
  <si>
    <t>Ulimo aggiornamento: 17.07.2025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</si>
</sst>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  <xf numFmtId="0" fontId="13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Border="1"/>
    <xf numFmtId="0" fontId="5" fillId="2" borderId="0" xfId="2" applyFont="1" applyFill="1" applyBorder="1"/>
    <xf numFmtId="0" fontId="8" fillId="2" borderId="0" xfId="2" applyFont="1" applyFill="1" applyAlignment="1" applyProtection="1">
      <alignment horizontal="left"/>
      <protection locked="0"/>
    </xf>
    <xf numFmtId="0" fontId="2" fillId="2" borderId="0" xfId="2" applyFill="1"/>
    <xf numFmtId="1" fontId="2" fillId="2" borderId="0" xfId="2" applyNumberFormat="1" applyFont="1" applyFill="1" applyBorder="1"/>
    <xf numFmtId="0" fontId="1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7" fillId="6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2" applyFont="1" applyFill="1" applyAlignment="1" applyProtection="1">
      <alignment horizontal="left"/>
      <protection locked="0"/>
    </xf>
    <xf numFmtId="0" fontId="2" fillId="5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wrapText="1"/>
    </xf>
    <xf numFmtId="0" fontId="3" fillId="2" borderId="3" xfId="2" applyFont="1" applyFill="1" applyBorder="1"/>
    <xf numFmtId="0" fontId="2" fillId="2" borderId="3" xfId="2" applyFont="1" applyFill="1" applyBorder="1"/>
    <xf numFmtId="0" fontId="2" fillId="2" borderId="0" xfId="0" applyFont="1" applyFill="1" applyBorder="1"/>
    <xf numFmtId="164" fontId="11" fillId="8" borderId="3" xfId="3" applyNumberFormat="1" applyFont="1" applyFill="1" applyBorder="1" applyAlignment="1">
      <alignment horizontal="right" wrapText="1"/>
    </xf>
    <xf numFmtId="164" fontId="11" fillId="8" borderId="13" xfId="3" applyNumberFormat="1" applyFont="1" applyFill="1" applyBorder="1" applyAlignment="1">
      <alignment horizontal="right" wrapText="1"/>
    </xf>
    <xf numFmtId="0" fontId="0" fillId="2" borderId="0" xfId="0" applyFill="1"/>
    <xf numFmtId="0" fontId="14" fillId="2" borderId="10" xfId="4" applyFont="1" applyFill="1" applyBorder="1" applyAlignment="1">
      <alignment horizontal="center" wrapText="1"/>
    </xf>
    <xf numFmtId="164" fontId="11" fillId="2" borderId="13" xfId="3" applyNumberFormat="1" applyFont="1" applyFill="1" applyBorder="1" applyAlignment="1">
      <alignment horizontal="right" wrapText="1"/>
    </xf>
    <xf numFmtId="164" fontId="6" fillId="2" borderId="13" xfId="3" applyNumberFormat="1" applyFont="1" applyFill="1" applyBorder="1" applyAlignment="1">
      <alignment horizontal="right" wrapText="1"/>
    </xf>
    <xf numFmtId="164" fontId="6" fillId="2" borderId="17" xfId="3" applyNumberFormat="1" applyFont="1" applyFill="1" applyBorder="1" applyAlignment="1">
      <alignment horizontal="right" wrapText="1"/>
    </xf>
    <xf numFmtId="164" fontId="6" fillId="2" borderId="19" xfId="3" applyNumberFormat="1" applyFont="1" applyFill="1" applyBorder="1" applyAlignment="1">
      <alignment horizontal="right" wrapText="1"/>
    </xf>
    <xf numFmtId="164" fontId="6" fillId="2" borderId="15" xfId="3" applyNumberFormat="1" applyFont="1" applyFill="1" applyBorder="1" applyAlignment="1">
      <alignment horizontal="right" wrapText="1"/>
    </xf>
    <xf numFmtId="0" fontId="3" fillId="8" borderId="3" xfId="2" applyFont="1" applyFill="1" applyBorder="1"/>
    <xf numFmtId="0" fontId="4" fillId="2" borderId="0" xfId="2" applyFont="1" applyFill="1" applyBorder="1" applyAlignment="1">
      <alignment horizontal="left" vertical="top" wrapText="1"/>
    </xf>
    <xf numFmtId="0" fontId="14" fillId="7" borderId="9" xfId="4" applyFont="1" applyFill="1" applyBorder="1" applyAlignment="1">
      <alignment horizontal="center" wrapText="1"/>
    </xf>
    <xf numFmtId="164" fontId="11" fillId="7" borderId="3" xfId="3" applyNumberFormat="1" applyFont="1" applyFill="1" applyBorder="1" applyAlignment="1">
      <alignment horizontal="right" wrapText="1"/>
    </xf>
    <xf numFmtId="164" fontId="6" fillId="7" borderId="3" xfId="3" applyNumberFormat="1" applyFont="1" applyFill="1" applyBorder="1" applyAlignment="1">
      <alignment horizontal="right" wrapText="1"/>
    </xf>
    <xf numFmtId="164" fontId="6" fillId="7" borderId="5" xfId="3" applyNumberFormat="1" applyFont="1" applyFill="1" applyBorder="1" applyAlignment="1">
      <alignment horizontal="right" wrapText="1"/>
    </xf>
    <xf numFmtId="164" fontId="6" fillId="7" borderId="12" xfId="3" applyNumberFormat="1" applyFont="1" applyFill="1" applyBorder="1" applyAlignment="1">
      <alignment horizontal="right" wrapText="1"/>
    </xf>
    <xf numFmtId="164" fontId="6" fillId="7" borderId="4" xfId="3" applyNumberFormat="1" applyFont="1" applyFill="1" applyBorder="1" applyAlignment="1">
      <alignment horizontal="right" wrapText="1"/>
    </xf>
    <xf numFmtId="0" fontId="14" fillId="2" borderId="11" xfId="4" applyFont="1" applyFill="1" applyBorder="1" applyAlignment="1">
      <alignment horizontal="center" wrapText="1"/>
    </xf>
    <xf numFmtId="164" fontId="11" fillId="8" borderId="14" xfId="3" applyNumberFormat="1" applyFont="1" applyFill="1" applyBorder="1" applyAlignment="1">
      <alignment horizontal="right" wrapText="1"/>
    </xf>
    <xf numFmtId="164" fontId="11" fillId="2" borderId="14" xfId="3" applyNumberFormat="1" applyFont="1" applyFill="1" applyBorder="1" applyAlignment="1">
      <alignment horizontal="right" wrapText="1"/>
    </xf>
    <xf numFmtId="164" fontId="6" fillId="2" borderId="14" xfId="3" applyNumberFormat="1" applyFont="1" applyFill="1" applyBorder="1" applyAlignment="1">
      <alignment horizontal="right" wrapText="1"/>
    </xf>
    <xf numFmtId="164" fontId="6" fillId="2" borderId="20" xfId="3" applyNumberFormat="1" applyFont="1" applyFill="1" applyBorder="1" applyAlignment="1">
      <alignment horizontal="right" wrapText="1"/>
    </xf>
    <xf numFmtId="164" fontId="6" fillId="2" borderId="16" xfId="3" applyNumberFormat="1" applyFont="1" applyFill="1" applyBorder="1" applyAlignment="1">
      <alignment horizontal="right" wrapText="1"/>
    </xf>
    <xf numFmtId="164" fontId="6" fillId="2" borderId="18" xfId="3" applyNumberFormat="1" applyFont="1" applyFill="1" applyBorder="1" applyAlignment="1">
      <alignment horizontal="right" wrapText="1"/>
    </xf>
    <xf numFmtId="0" fontId="16" fillId="2" borderId="0" xfId="2" applyFont="1" applyFill="1" applyBorder="1" applyAlignment="1">
      <alignment vertical="center"/>
    </xf>
    <xf numFmtId="0" fontId="3" fillId="2" borderId="4" xfId="2" applyFont="1" applyFill="1" applyBorder="1"/>
    <xf numFmtId="164" fontId="11" fillId="7" borderId="5" xfId="3" applyNumberFormat="1" applyFont="1" applyFill="1" applyBorder="1" applyAlignment="1">
      <alignment horizontal="right" wrapText="1"/>
    </xf>
    <xf numFmtId="164" fontId="11" fillId="2" borderId="19" xfId="3" applyNumberFormat="1" applyFont="1" applyFill="1" applyBorder="1" applyAlignment="1">
      <alignment horizontal="right" wrapText="1"/>
    </xf>
    <xf numFmtId="164" fontId="11" fillId="2" borderId="20" xfId="3" applyNumberFormat="1" applyFont="1" applyFill="1" applyBorder="1" applyAlignment="1">
      <alignment horizontal="right" wrapText="1"/>
    </xf>
    <xf numFmtId="164" fontId="11" fillId="7" borderId="4" xfId="3" applyNumberFormat="1" applyFont="1" applyFill="1" applyBorder="1" applyAlignment="1">
      <alignment horizontal="right" wrapText="1"/>
    </xf>
    <xf numFmtId="164" fontId="11" fillId="2" borderId="17" xfId="3" applyNumberFormat="1" applyFont="1" applyFill="1" applyBorder="1" applyAlignment="1">
      <alignment horizontal="right" wrapText="1"/>
    </xf>
    <xf numFmtId="164" fontId="11" fillId="2" borderId="18" xfId="3" applyNumberFormat="1" applyFont="1" applyFill="1" applyBorder="1" applyAlignment="1">
      <alignment horizontal="right" wrapText="1"/>
    </xf>
    <xf numFmtId="0" fontId="3" fillId="2" borderId="0" xfId="2" applyFont="1" applyFill="1" applyBorder="1"/>
    <xf numFmtId="0" fontId="2" fillId="2" borderId="21" xfId="2" applyFont="1" applyFill="1" applyBorder="1"/>
    <xf numFmtId="0" fontId="16" fillId="2" borderId="21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center" wrapText="1"/>
    </xf>
    <xf numFmtId="0" fontId="2" fillId="2" borderId="5" xfId="2" applyFont="1" applyFill="1" applyBorder="1" applyAlignment="1">
      <alignment horizontal="center" wrapText="1"/>
    </xf>
    <xf numFmtId="1" fontId="15" fillId="2" borderId="6" xfId="0" applyNumberFormat="1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1" fontId="15" fillId="2" borderId="8" xfId="0" applyNumberFormat="1" applyFont="1" applyFill="1" applyBorder="1" applyAlignment="1">
      <alignment horizontal="center"/>
    </xf>
  </cellXfs>
  <cellStyles count="5">
    <cellStyle name="Komma" xfId="3" builtinId="3"/>
    <cellStyle name="Normal_Feuil1" xfId="4" xr:uid="{00000000-0005-0000-0000-000001000000}"/>
    <cellStyle name="Standard" xfId="0" builtinId="0"/>
    <cellStyle name="Standard 2" xfId="1" xr:uid="{00000000-0005-0000-0000-000003000000}"/>
    <cellStyle name="Standard 3" xfId="2" xr:uid="{00000000-0005-0000-0000-000004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720725</xdr:colOff>
      <xdr:row>5</xdr:row>
      <xdr:rowOff>137552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733425</xdr:colOff>
      <xdr:row>0</xdr:row>
      <xdr:rowOff>19050</xdr:rowOff>
    </xdr:from>
    <xdr:to>
      <xdr:col>6</xdr:col>
      <xdr:colOff>481650</xdr:colOff>
      <xdr:row>5</xdr:row>
      <xdr:rowOff>76200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19050"/>
          <a:ext cx="2520000" cy="866775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0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0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0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720725</xdr:colOff>
      <xdr:row>5</xdr:row>
      <xdr:rowOff>137552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6</xdr:col>
      <xdr:colOff>500700</xdr:colOff>
      <xdr:row>5</xdr:row>
      <xdr:rowOff>76200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66775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Option Button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100-0000012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Option Button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100-0000022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3" name="Option Button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100-0000032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M147"/>
  <sheetViews>
    <sheetView tabSelected="1" zoomScaleNormal="100" workbookViewId="0">
      <pane xSplit="1" topLeftCell="B1" activePane="topRight" state="frozen"/>
      <selection pane="topRight"/>
    </sheetView>
  </sheetViews>
  <sheetFormatPr baseColWidth="10" defaultColWidth="9.140625" defaultRowHeight="12.75" x14ac:dyDescent="0.2"/>
  <cols>
    <col min="1" max="1" width="36" style="3" customWidth="1"/>
    <col min="2" max="7" width="13.85546875" style="34" customWidth="1"/>
    <col min="8" max="85" width="13.85546875" style="3" customWidth="1"/>
    <col min="86" max="16384" width="9.140625" style="3"/>
  </cols>
  <sheetData>
    <row r="1" spans="1:91" s="2" customFormat="1" x14ac:dyDescent="0.2"/>
    <row r="2" spans="1:91" s="2" customFormat="1" x14ac:dyDescent="0.2"/>
    <row r="3" spans="1:91" s="2" customFormat="1" x14ac:dyDescent="0.2"/>
    <row r="4" spans="1:91" s="2" customFormat="1" x14ac:dyDescent="0.2"/>
    <row r="5" spans="1:91" s="2" customFormat="1" x14ac:dyDescent="0.2"/>
    <row r="6" spans="1:91" s="2" customFormat="1" x14ac:dyDescent="0.2"/>
    <row r="7" spans="1:91" s="4" customFormat="1" ht="15.75" x14ac:dyDescent="0.2">
      <c r="A7" s="67" t="str">
        <f>VLOOKUP("&lt;Fachbereich&gt;",Uebersetzungen!$B$3:$E$24,Uebersetzungen!$B$2+1,FALSE)</f>
        <v>Daten &amp; Statistik</v>
      </c>
      <c r="B7" s="67"/>
      <c r="C7" s="67"/>
      <c r="D7" s="67"/>
      <c r="E7" s="67"/>
      <c r="F7" s="31"/>
      <c r="G7" s="31"/>
      <c r="H7" s="5"/>
      <c r="I7" s="5"/>
      <c r="K7" s="5"/>
      <c r="L7" s="5"/>
      <c r="N7" s="5"/>
      <c r="O7" s="5"/>
      <c r="Q7" s="5"/>
      <c r="R7" s="5"/>
      <c r="T7" s="5"/>
      <c r="U7" s="5"/>
      <c r="W7" s="5"/>
      <c r="X7" s="5"/>
      <c r="Z7" s="5"/>
      <c r="AA7" s="5"/>
      <c r="AC7" s="5"/>
      <c r="AD7" s="5"/>
      <c r="AF7" s="5"/>
      <c r="AG7" s="5"/>
      <c r="AI7" s="5"/>
      <c r="AJ7" s="5"/>
      <c r="AL7" s="5"/>
      <c r="AM7" s="5"/>
      <c r="AO7" s="5"/>
      <c r="AP7" s="5"/>
      <c r="AR7" s="5"/>
      <c r="AS7" s="5"/>
      <c r="AU7" s="5"/>
      <c r="AV7" s="5"/>
      <c r="AX7" s="5"/>
      <c r="AY7" s="5"/>
      <c r="BA7" s="5"/>
      <c r="BB7" s="5"/>
      <c r="BD7" s="5"/>
      <c r="BE7" s="5"/>
      <c r="BG7" s="5"/>
      <c r="BH7" s="5"/>
      <c r="BJ7" s="5"/>
      <c r="BK7" s="5"/>
      <c r="BM7" s="5"/>
      <c r="BN7" s="5"/>
      <c r="BP7" s="5"/>
      <c r="BQ7" s="5"/>
      <c r="BS7" s="5"/>
      <c r="BT7" s="5"/>
      <c r="BV7" s="5"/>
      <c r="BW7" s="5"/>
      <c r="BY7" s="5"/>
      <c r="BZ7" s="5"/>
      <c r="CB7" s="5"/>
      <c r="CC7" s="5"/>
      <c r="CE7" s="5"/>
      <c r="CF7" s="5"/>
    </row>
    <row r="8" spans="1:91" s="4" customFormat="1" ht="15.75" x14ac:dyDescent="0.2">
      <c r="A8" s="10"/>
      <c r="B8" s="31"/>
      <c r="C8" s="31"/>
      <c r="D8" s="31"/>
      <c r="E8" s="31"/>
      <c r="F8" s="31"/>
      <c r="G8" s="31"/>
      <c r="H8" s="5"/>
      <c r="I8" s="5"/>
      <c r="K8" s="5"/>
      <c r="L8" s="5"/>
      <c r="N8" s="5"/>
      <c r="O8" s="5"/>
      <c r="Q8" s="5"/>
      <c r="R8" s="5"/>
      <c r="T8" s="5"/>
      <c r="U8" s="5"/>
      <c r="W8" s="5"/>
      <c r="X8" s="5"/>
      <c r="Z8" s="5"/>
      <c r="AA8" s="5"/>
      <c r="AC8" s="5"/>
      <c r="AD8" s="5"/>
      <c r="AF8" s="5"/>
      <c r="AG8" s="5"/>
      <c r="AI8" s="5"/>
      <c r="AJ8" s="5"/>
      <c r="AL8" s="5"/>
      <c r="AM8" s="5"/>
      <c r="AO8" s="5"/>
      <c r="AP8" s="5"/>
      <c r="AR8" s="5"/>
      <c r="AS8" s="5"/>
      <c r="AU8" s="5"/>
      <c r="AV8" s="5"/>
      <c r="AX8" s="5"/>
      <c r="AY8" s="5"/>
      <c r="BA8" s="5"/>
      <c r="BB8" s="5"/>
      <c r="BD8" s="5"/>
      <c r="BE8" s="5"/>
      <c r="BG8" s="5"/>
      <c r="BH8" s="5"/>
      <c r="BJ8" s="5"/>
      <c r="BK8" s="5"/>
      <c r="BM8" s="5"/>
      <c r="BN8" s="5"/>
      <c r="BP8" s="5"/>
      <c r="BQ8" s="5"/>
      <c r="BS8" s="5"/>
      <c r="BT8" s="5"/>
      <c r="BV8" s="5"/>
      <c r="BW8" s="5"/>
      <c r="BY8" s="5"/>
      <c r="BZ8" s="5"/>
      <c r="CB8" s="5"/>
      <c r="CC8" s="5"/>
      <c r="CE8" s="5"/>
      <c r="CF8" s="5"/>
    </row>
    <row r="9" spans="1:91" s="7" customFormat="1" ht="18" x14ac:dyDescent="0.25">
      <c r="A9" s="6" t="str">
        <f>VLOOKUP("&lt;Titel&gt;",Uebersetzungen!$B$3:$E$24,Uebersetzungen!$B$2+1,FALSE)</f>
        <v>Bauinvestitionen nach Art der Bauwerke (in tsd. CHF)</v>
      </c>
      <c r="B9" s="34"/>
      <c r="C9" s="34"/>
      <c r="D9" s="34"/>
      <c r="E9" s="34"/>
      <c r="F9" s="34"/>
      <c r="G9" s="34"/>
    </row>
    <row r="10" spans="1:91" s="4" customFormat="1" x14ac:dyDescent="0.2">
      <c r="A10" s="22" t="str">
        <f>VLOOKUP("&lt;UTitel&gt;",Uebersetzungen!$B$3:$E$24,Uebersetzungen!$B$2+1,FALSE)</f>
        <v>(Gemeindestand 2024: 101 Gemeinden)</v>
      </c>
      <c r="B10" s="34"/>
      <c r="C10" s="34"/>
      <c r="D10" s="34"/>
      <c r="E10" s="34"/>
      <c r="F10" s="34"/>
      <c r="G10" s="34"/>
      <c r="H10" s="8"/>
      <c r="K10" s="8"/>
      <c r="N10" s="8"/>
      <c r="Q10" s="8"/>
      <c r="T10" s="8"/>
      <c r="W10" s="8"/>
      <c r="Z10" s="8"/>
      <c r="AC10" s="8"/>
      <c r="AF10" s="8"/>
      <c r="AI10" s="8"/>
      <c r="AL10" s="8"/>
      <c r="AO10" s="8"/>
      <c r="AR10" s="8"/>
      <c r="AU10" s="8"/>
      <c r="AX10" s="8"/>
      <c r="BA10" s="8"/>
      <c r="BD10" s="8"/>
      <c r="BG10" s="8"/>
      <c r="BJ10" s="8"/>
      <c r="BM10" s="8"/>
      <c r="BP10" s="8"/>
      <c r="BS10" s="8"/>
      <c r="BV10" s="8"/>
      <c r="BY10" s="8"/>
      <c r="CB10" s="8"/>
      <c r="CE10" s="8"/>
    </row>
    <row r="11" spans="1:91" s="4" customFormat="1" x14ac:dyDescent="0.2">
      <c r="B11" s="34"/>
      <c r="C11" s="34"/>
      <c r="D11" s="34"/>
      <c r="E11" s="34"/>
      <c r="F11" s="34"/>
      <c r="G11" s="34"/>
      <c r="H11" s="8"/>
      <c r="K11" s="8"/>
      <c r="N11" s="8"/>
      <c r="Q11" s="8"/>
      <c r="T11" s="8"/>
      <c r="W11" s="8"/>
      <c r="Z11" s="8"/>
      <c r="AC11" s="8"/>
      <c r="AF11" s="8"/>
      <c r="AI11" s="8"/>
      <c r="AL11" s="8"/>
      <c r="AO11" s="8"/>
      <c r="AR11" s="8"/>
      <c r="AU11" s="8"/>
      <c r="AX11" s="8"/>
      <c r="BA11" s="8"/>
      <c r="BD11" s="8"/>
      <c r="BG11" s="8"/>
      <c r="BJ11" s="8"/>
      <c r="BM11" s="8"/>
      <c r="BP11" s="8"/>
      <c r="BS11" s="8"/>
      <c r="BV11" s="8"/>
      <c r="BY11" s="8"/>
      <c r="CB11" s="8"/>
      <c r="CE11" s="8"/>
    </row>
    <row r="12" spans="1:91" s="4" customFormat="1" ht="13.5" thickBot="1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8"/>
      <c r="N12" s="8"/>
      <c r="Q12" s="8"/>
      <c r="T12" s="8"/>
      <c r="W12" s="8"/>
      <c r="Z12" s="8"/>
      <c r="AC12" s="8"/>
      <c r="AF12" s="8"/>
      <c r="AI12" s="8"/>
      <c r="AL12" s="8"/>
      <c r="AO12" s="8"/>
      <c r="AR12" s="8"/>
      <c r="AU12" s="8"/>
      <c r="AX12" s="8"/>
      <c r="BA12" s="8"/>
      <c r="BD12" s="8"/>
      <c r="BG12" s="8"/>
      <c r="BJ12" s="8"/>
      <c r="BM12" s="8"/>
      <c r="BP12" s="8"/>
      <c r="BS12" s="8"/>
      <c r="BV12" s="8"/>
      <c r="BY12" s="8"/>
      <c r="CB12" s="8"/>
      <c r="CE12" s="8"/>
      <c r="CH12" s="8"/>
    </row>
    <row r="13" spans="1:91" s="28" customFormat="1" ht="16.5" customHeight="1" x14ac:dyDescent="0.25">
      <c r="A13" s="68"/>
      <c r="B13" s="70">
        <v>2023</v>
      </c>
      <c r="C13" s="71"/>
      <c r="D13" s="72"/>
      <c r="E13" s="70">
        <v>2022</v>
      </c>
      <c r="F13" s="71"/>
      <c r="G13" s="72"/>
      <c r="H13" s="70">
        <v>2021</v>
      </c>
      <c r="I13" s="71"/>
      <c r="J13" s="72"/>
      <c r="K13" s="70">
        <v>2020</v>
      </c>
      <c r="L13" s="71"/>
      <c r="M13" s="72"/>
      <c r="N13" s="70">
        <v>2019</v>
      </c>
      <c r="O13" s="71"/>
      <c r="P13" s="72"/>
      <c r="Q13" s="70">
        <v>2018</v>
      </c>
      <c r="R13" s="71"/>
      <c r="S13" s="72"/>
      <c r="T13" s="70">
        <v>2017</v>
      </c>
      <c r="U13" s="71"/>
      <c r="V13" s="72"/>
      <c r="W13" s="70">
        <v>2016</v>
      </c>
      <c r="X13" s="71"/>
      <c r="Y13" s="72"/>
      <c r="Z13" s="70">
        <v>2015</v>
      </c>
      <c r="AA13" s="71"/>
      <c r="AB13" s="72"/>
      <c r="AC13" s="70">
        <v>2014</v>
      </c>
      <c r="AD13" s="71"/>
      <c r="AE13" s="72"/>
      <c r="AF13" s="70">
        <v>2013</v>
      </c>
      <c r="AG13" s="71"/>
      <c r="AH13" s="72"/>
      <c r="AI13" s="70">
        <v>2012</v>
      </c>
      <c r="AJ13" s="71"/>
      <c r="AK13" s="72"/>
      <c r="AL13" s="70">
        <v>2011</v>
      </c>
      <c r="AM13" s="71"/>
      <c r="AN13" s="72"/>
      <c r="AO13" s="70">
        <v>2010</v>
      </c>
      <c r="AP13" s="71"/>
      <c r="AQ13" s="72"/>
      <c r="AR13" s="70">
        <v>2009</v>
      </c>
      <c r="AS13" s="71"/>
      <c r="AT13" s="72"/>
      <c r="AU13" s="70">
        <v>2008</v>
      </c>
      <c r="AV13" s="71"/>
      <c r="AW13" s="72"/>
      <c r="AX13" s="70">
        <v>2007</v>
      </c>
      <c r="AY13" s="71"/>
      <c r="AZ13" s="72"/>
      <c r="BA13" s="70">
        <v>2006</v>
      </c>
      <c r="BB13" s="71"/>
      <c r="BC13" s="72"/>
      <c r="BD13" s="70">
        <v>2005</v>
      </c>
      <c r="BE13" s="71"/>
      <c r="BF13" s="72"/>
      <c r="BG13" s="70">
        <v>2004</v>
      </c>
      <c r="BH13" s="71"/>
      <c r="BI13" s="72"/>
      <c r="BJ13" s="70">
        <v>2003</v>
      </c>
      <c r="BK13" s="71"/>
      <c r="BL13" s="72"/>
      <c r="BM13" s="70">
        <v>2002</v>
      </c>
      <c r="BN13" s="71"/>
      <c r="BO13" s="72"/>
      <c r="BP13" s="70">
        <v>2001</v>
      </c>
      <c r="BQ13" s="71"/>
      <c r="BR13" s="72"/>
      <c r="BS13" s="70">
        <v>2000</v>
      </c>
      <c r="BT13" s="71"/>
      <c r="BU13" s="72"/>
      <c r="BV13" s="70">
        <v>1999</v>
      </c>
      <c r="BW13" s="71"/>
      <c r="BX13" s="72"/>
      <c r="BY13" s="70">
        <v>1998</v>
      </c>
      <c r="BZ13" s="71"/>
      <c r="CA13" s="72"/>
      <c r="CB13" s="70">
        <v>1997</v>
      </c>
      <c r="CC13" s="71"/>
      <c r="CD13" s="72"/>
      <c r="CE13" s="70">
        <v>1996</v>
      </c>
      <c r="CF13" s="71"/>
      <c r="CG13" s="72"/>
      <c r="CH13" s="70">
        <v>1995</v>
      </c>
      <c r="CI13" s="71"/>
      <c r="CJ13" s="72"/>
      <c r="CK13" s="70">
        <v>1994</v>
      </c>
      <c r="CL13" s="71"/>
      <c r="CM13" s="72"/>
    </row>
    <row r="14" spans="1:91" s="9" customFormat="1" ht="40.5" customHeight="1" x14ac:dyDescent="0.2">
      <c r="A14" s="69"/>
      <c r="B14" s="43" t="str">
        <f>VLOOKUP("&lt;Spaltentitel_1&gt;",Uebersetzungen!$B$3:$E$24,Uebersetzungen!$B$2+1,FALSE)</f>
        <v>Art der Bauwerke - Total</v>
      </c>
      <c r="C14" s="35" t="str">
        <f>VLOOKUP("&lt;Spaltentitel_2&gt;",Uebersetzungen!$B$3:$E$24,Uebersetzungen!$B$2+1,FALSE)</f>
        <v>Tiefbau</v>
      </c>
      <c r="D14" s="35" t="str">
        <f>VLOOKUP("&lt;Spaltentitel_3&gt;",Uebersetzungen!$B$3:$E$24,Uebersetzungen!$B$2+1,FALSE)</f>
        <v>Hochbau</v>
      </c>
      <c r="E14" s="43" t="str">
        <f>VLOOKUP("&lt;Spaltentitel_1&gt;",Uebersetzungen!$B$3:$E$24,Uebersetzungen!$B$2+1,FALSE)</f>
        <v>Art der Bauwerke - Total</v>
      </c>
      <c r="F14" s="35" t="str">
        <f>VLOOKUP("&lt;Spaltentitel_2&gt;",Uebersetzungen!$B$3:$E$24,Uebersetzungen!$B$2+1,FALSE)</f>
        <v>Tiefbau</v>
      </c>
      <c r="G14" s="35" t="str">
        <f>VLOOKUP("&lt;Spaltentitel_3&gt;",Uebersetzungen!$B$3:$E$24,Uebersetzungen!$B$2+1,FALSE)</f>
        <v>Hochbau</v>
      </c>
      <c r="H14" s="43" t="str">
        <f>VLOOKUP("&lt;Spaltentitel_1&gt;",Uebersetzungen!$B$3:$E$24,Uebersetzungen!$B$2+1,FALSE)</f>
        <v>Art der Bauwerke - Total</v>
      </c>
      <c r="I14" s="35" t="str">
        <f>VLOOKUP("&lt;Spaltentitel_2&gt;",Uebersetzungen!$B$3:$E$24,Uebersetzungen!$B$2+1,FALSE)</f>
        <v>Tiefbau</v>
      </c>
      <c r="J14" s="35" t="str">
        <f>VLOOKUP("&lt;Spaltentitel_3&gt;",Uebersetzungen!$B$3:$E$24,Uebersetzungen!$B$2+1,FALSE)</f>
        <v>Hochbau</v>
      </c>
      <c r="K14" s="43" t="str">
        <f>VLOOKUP("&lt;Spaltentitel_1&gt;",Uebersetzungen!$B$3:$E$24,Uebersetzungen!$B$2+1,FALSE)</f>
        <v>Art der Bauwerke - Total</v>
      </c>
      <c r="L14" s="35" t="str">
        <f>VLOOKUP("&lt;Spaltentitel_2&gt;",Uebersetzungen!$B$3:$E$24,Uebersetzungen!$B$2+1,FALSE)</f>
        <v>Tiefbau</v>
      </c>
      <c r="M14" s="35" t="str">
        <f>VLOOKUP("&lt;Spaltentitel_3&gt;",Uebersetzungen!$B$3:$E$24,Uebersetzungen!$B$2+1,FALSE)</f>
        <v>Hochbau</v>
      </c>
      <c r="N14" s="43" t="str">
        <f>VLOOKUP("&lt;Spaltentitel_1&gt;",Uebersetzungen!$B$3:$E$24,Uebersetzungen!$B$2+1,FALSE)</f>
        <v>Art der Bauwerke - Total</v>
      </c>
      <c r="O14" s="35" t="str">
        <f>VLOOKUP("&lt;Spaltentitel_2&gt;",Uebersetzungen!$B$3:$E$24,Uebersetzungen!$B$2+1,FALSE)</f>
        <v>Tiefbau</v>
      </c>
      <c r="P14" s="35" t="str">
        <f>VLOOKUP("&lt;Spaltentitel_3&gt;",Uebersetzungen!$B$3:$E$24,Uebersetzungen!$B$2+1,FALSE)</f>
        <v>Hochbau</v>
      </c>
      <c r="Q14" s="43" t="str">
        <f>VLOOKUP("&lt;Spaltentitel_1&gt;",Uebersetzungen!$B$3:$E$24,Uebersetzungen!$B$2+1,FALSE)</f>
        <v>Art der Bauwerke - Total</v>
      </c>
      <c r="R14" s="35" t="str">
        <f>VLOOKUP("&lt;Spaltentitel_2&gt;",Uebersetzungen!$B$3:$E$24,Uebersetzungen!$B$2+1,FALSE)</f>
        <v>Tiefbau</v>
      </c>
      <c r="S14" s="35" t="str">
        <f>VLOOKUP("&lt;Spaltentitel_3&gt;",Uebersetzungen!$B$3:$E$24,Uebersetzungen!$B$2+1,FALSE)</f>
        <v>Hochbau</v>
      </c>
      <c r="T14" s="43" t="str">
        <f>VLOOKUP("&lt;Spaltentitel_1&gt;",Uebersetzungen!$B$3:$E$24,Uebersetzungen!$B$2+1,FALSE)</f>
        <v>Art der Bauwerke - Total</v>
      </c>
      <c r="U14" s="35" t="str">
        <f>VLOOKUP("&lt;Spaltentitel_2&gt;",Uebersetzungen!$B$3:$E$24,Uebersetzungen!$B$2+1,FALSE)</f>
        <v>Tiefbau</v>
      </c>
      <c r="V14" s="35" t="str">
        <f>VLOOKUP("&lt;Spaltentitel_3&gt;",Uebersetzungen!$B$3:$E$24,Uebersetzungen!$B$2+1,FALSE)</f>
        <v>Hochbau</v>
      </c>
      <c r="W14" s="43" t="str">
        <f>VLOOKUP("&lt;Spaltentitel_1&gt;",Uebersetzungen!$B$3:$E$24,Uebersetzungen!$B$2+1,FALSE)</f>
        <v>Art der Bauwerke - Total</v>
      </c>
      <c r="X14" s="35" t="str">
        <f>VLOOKUP("&lt;Spaltentitel_2&gt;",Uebersetzungen!$B$3:$E$24,Uebersetzungen!$B$2+1,FALSE)</f>
        <v>Tiefbau</v>
      </c>
      <c r="Y14" s="35" t="str">
        <f>VLOOKUP("&lt;Spaltentitel_3&gt;",Uebersetzungen!$B$3:$E$24,Uebersetzungen!$B$2+1,FALSE)</f>
        <v>Hochbau</v>
      </c>
      <c r="Z14" s="43" t="str">
        <f>VLOOKUP("&lt;Spaltentitel_1&gt;",Uebersetzungen!$B$3:$E$24,Uebersetzungen!$B$2+1,FALSE)</f>
        <v>Art der Bauwerke - Total</v>
      </c>
      <c r="AA14" s="35" t="str">
        <f>VLOOKUP("&lt;Spaltentitel_2&gt;",Uebersetzungen!$B$3:$E$24,Uebersetzungen!$B$2+1,FALSE)</f>
        <v>Tiefbau</v>
      </c>
      <c r="AB14" s="35" t="str">
        <f>VLOOKUP("&lt;Spaltentitel_3&gt;",Uebersetzungen!$B$3:$E$24,Uebersetzungen!$B$2+1,FALSE)</f>
        <v>Hochbau</v>
      </c>
      <c r="AC14" s="43" t="str">
        <f>VLOOKUP("&lt;Spaltentitel_1&gt;",Uebersetzungen!$B$3:$E$24,Uebersetzungen!$B$2+1,FALSE)</f>
        <v>Art der Bauwerke - Total</v>
      </c>
      <c r="AD14" s="35" t="str">
        <f>VLOOKUP("&lt;Spaltentitel_2&gt;",Uebersetzungen!$B$3:$E$24,Uebersetzungen!$B$2+1,FALSE)</f>
        <v>Tiefbau</v>
      </c>
      <c r="AE14" s="35" t="str">
        <f>VLOOKUP("&lt;Spaltentitel_3&gt;",Uebersetzungen!$B$3:$E$24,Uebersetzungen!$B$2+1,FALSE)</f>
        <v>Hochbau</v>
      </c>
      <c r="AF14" s="43" t="str">
        <f>VLOOKUP("&lt;Spaltentitel_1&gt;",Uebersetzungen!$B$3:$E$24,Uebersetzungen!$B$2+1,FALSE)</f>
        <v>Art der Bauwerke - Total</v>
      </c>
      <c r="AG14" s="35" t="str">
        <f>VLOOKUP("&lt;Spaltentitel_2&gt;",Uebersetzungen!$B$3:$E$24,Uebersetzungen!$B$2+1,FALSE)</f>
        <v>Tiefbau</v>
      </c>
      <c r="AH14" s="35" t="str">
        <f>VLOOKUP("&lt;Spaltentitel_3&gt;",Uebersetzungen!$B$3:$E$24,Uebersetzungen!$B$2+1,FALSE)</f>
        <v>Hochbau</v>
      </c>
      <c r="AI14" s="43" t="str">
        <f>VLOOKUP("&lt;Spaltentitel_1&gt;",Uebersetzungen!$B$3:$E$24,Uebersetzungen!$B$2+1,FALSE)</f>
        <v>Art der Bauwerke - Total</v>
      </c>
      <c r="AJ14" s="35" t="str">
        <f>VLOOKUP("&lt;Spaltentitel_2&gt;",Uebersetzungen!$B$3:$E$24,Uebersetzungen!$B$2+1,FALSE)</f>
        <v>Tiefbau</v>
      </c>
      <c r="AK14" s="35" t="str">
        <f>VLOOKUP("&lt;Spaltentitel_3&gt;",Uebersetzungen!$B$3:$E$24,Uebersetzungen!$B$2+1,FALSE)</f>
        <v>Hochbau</v>
      </c>
      <c r="AL14" s="43" t="str">
        <f>VLOOKUP("&lt;Spaltentitel_1&gt;",Uebersetzungen!$B$3:$E$24,Uebersetzungen!$B$2+1,FALSE)</f>
        <v>Art der Bauwerke - Total</v>
      </c>
      <c r="AM14" s="35" t="str">
        <f>VLOOKUP("&lt;Spaltentitel_2&gt;",Uebersetzungen!$B$3:$E$24,Uebersetzungen!$B$2+1,FALSE)</f>
        <v>Tiefbau</v>
      </c>
      <c r="AN14" s="35" t="str">
        <f>VLOOKUP("&lt;Spaltentitel_3&gt;",Uebersetzungen!$B$3:$E$24,Uebersetzungen!$B$2+1,FALSE)</f>
        <v>Hochbau</v>
      </c>
      <c r="AO14" s="43" t="str">
        <f>VLOOKUP("&lt;Spaltentitel_1&gt;",Uebersetzungen!$B$3:$E$24,Uebersetzungen!$B$2+1,FALSE)</f>
        <v>Art der Bauwerke - Total</v>
      </c>
      <c r="AP14" s="35" t="str">
        <f>VLOOKUP("&lt;Spaltentitel_2&gt;",Uebersetzungen!$B$3:$E$24,Uebersetzungen!$B$2+1,FALSE)</f>
        <v>Tiefbau</v>
      </c>
      <c r="AQ14" s="35" t="str">
        <f>VLOOKUP("&lt;Spaltentitel_3&gt;",Uebersetzungen!$B$3:$E$24,Uebersetzungen!$B$2+1,FALSE)</f>
        <v>Hochbau</v>
      </c>
      <c r="AR14" s="43" t="str">
        <f>VLOOKUP("&lt;Spaltentitel_1&gt;",Uebersetzungen!$B$3:$E$24,Uebersetzungen!$B$2+1,FALSE)</f>
        <v>Art der Bauwerke - Total</v>
      </c>
      <c r="AS14" s="35" t="str">
        <f>VLOOKUP("&lt;Spaltentitel_2&gt;",Uebersetzungen!$B$3:$E$24,Uebersetzungen!$B$2+1,FALSE)</f>
        <v>Tiefbau</v>
      </c>
      <c r="AT14" s="35" t="str">
        <f>VLOOKUP("&lt;Spaltentitel_3&gt;",Uebersetzungen!$B$3:$E$24,Uebersetzungen!$B$2+1,FALSE)</f>
        <v>Hochbau</v>
      </c>
      <c r="AU14" s="43" t="str">
        <f>VLOOKUP("&lt;Spaltentitel_1&gt;",Uebersetzungen!$B$3:$E$24,Uebersetzungen!$B$2+1,FALSE)</f>
        <v>Art der Bauwerke - Total</v>
      </c>
      <c r="AV14" s="35" t="str">
        <f>VLOOKUP("&lt;Spaltentitel_2&gt;",Uebersetzungen!$B$3:$E$24,Uebersetzungen!$B$2+1,FALSE)</f>
        <v>Tiefbau</v>
      </c>
      <c r="AW14" s="35" t="str">
        <f>VLOOKUP("&lt;Spaltentitel_3&gt;",Uebersetzungen!$B$3:$E$24,Uebersetzungen!$B$2+1,FALSE)</f>
        <v>Hochbau</v>
      </c>
      <c r="AX14" s="43" t="str">
        <f>VLOOKUP("&lt;Spaltentitel_1&gt;",Uebersetzungen!$B$3:$E$24,Uebersetzungen!$B$2+1,FALSE)</f>
        <v>Art der Bauwerke - Total</v>
      </c>
      <c r="AY14" s="35" t="str">
        <f>VLOOKUP("&lt;Spaltentitel_2&gt;",Uebersetzungen!$B$3:$E$24,Uebersetzungen!$B$2+1,FALSE)</f>
        <v>Tiefbau</v>
      </c>
      <c r="AZ14" s="35" t="str">
        <f>VLOOKUP("&lt;Spaltentitel_3&gt;",Uebersetzungen!$B$3:$E$24,Uebersetzungen!$B$2+1,FALSE)</f>
        <v>Hochbau</v>
      </c>
      <c r="BA14" s="43" t="str">
        <f>VLOOKUP("&lt;Spaltentitel_1&gt;",Uebersetzungen!$B$3:$E$24,Uebersetzungen!$B$2+1,FALSE)</f>
        <v>Art der Bauwerke - Total</v>
      </c>
      <c r="BB14" s="35" t="str">
        <f>VLOOKUP("&lt;Spaltentitel_2&gt;",Uebersetzungen!$B$3:$E$24,Uebersetzungen!$B$2+1,FALSE)</f>
        <v>Tiefbau</v>
      </c>
      <c r="BC14" s="35" t="str">
        <f>VLOOKUP("&lt;Spaltentitel_3&gt;",Uebersetzungen!$B$3:$E$24,Uebersetzungen!$B$2+1,FALSE)</f>
        <v>Hochbau</v>
      </c>
      <c r="BD14" s="43" t="str">
        <f>VLOOKUP("&lt;Spaltentitel_1&gt;",Uebersetzungen!$B$3:$E$24,Uebersetzungen!$B$2+1,FALSE)</f>
        <v>Art der Bauwerke - Total</v>
      </c>
      <c r="BE14" s="35" t="str">
        <f>VLOOKUP("&lt;Spaltentitel_2&gt;",Uebersetzungen!$B$3:$E$24,Uebersetzungen!$B$2+1,FALSE)</f>
        <v>Tiefbau</v>
      </c>
      <c r="BF14" s="35" t="str">
        <f>VLOOKUP("&lt;Spaltentitel_3&gt;",Uebersetzungen!$B$3:$E$24,Uebersetzungen!$B$2+1,FALSE)</f>
        <v>Hochbau</v>
      </c>
      <c r="BG14" s="43" t="str">
        <f>VLOOKUP("&lt;Spaltentitel_1&gt;",Uebersetzungen!$B$3:$E$24,Uebersetzungen!$B$2+1,FALSE)</f>
        <v>Art der Bauwerke - Total</v>
      </c>
      <c r="BH14" s="35" t="str">
        <f>VLOOKUP("&lt;Spaltentitel_2&gt;",Uebersetzungen!$B$3:$E$24,Uebersetzungen!$B$2+1,FALSE)</f>
        <v>Tiefbau</v>
      </c>
      <c r="BI14" s="35" t="str">
        <f>VLOOKUP("&lt;Spaltentitel_3&gt;",Uebersetzungen!$B$3:$E$24,Uebersetzungen!$B$2+1,FALSE)</f>
        <v>Hochbau</v>
      </c>
      <c r="BJ14" s="43" t="str">
        <f>VLOOKUP("&lt;Spaltentitel_1&gt;",Uebersetzungen!$B$3:$E$24,Uebersetzungen!$B$2+1,FALSE)</f>
        <v>Art der Bauwerke - Total</v>
      </c>
      <c r="BK14" s="35" t="str">
        <f>VLOOKUP("&lt;Spaltentitel_2&gt;",Uebersetzungen!$B$3:$E$24,Uebersetzungen!$B$2+1,FALSE)</f>
        <v>Tiefbau</v>
      </c>
      <c r="BL14" s="35" t="str">
        <f>VLOOKUP("&lt;Spaltentitel_3&gt;",Uebersetzungen!$B$3:$E$24,Uebersetzungen!$B$2+1,FALSE)</f>
        <v>Hochbau</v>
      </c>
      <c r="BM14" s="43" t="str">
        <f>VLOOKUP("&lt;Spaltentitel_1&gt;",Uebersetzungen!$B$3:$E$24,Uebersetzungen!$B$2+1,FALSE)</f>
        <v>Art der Bauwerke - Total</v>
      </c>
      <c r="BN14" s="35" t="str">
        <f>VLOOKUP("&lt;Spaltentitel_2&gt;",Uebersetzungen!$B$3:$E$24,Uebersetzungen!$B$2+1,FALSE)</f>
        <v>Tiefbau</v>
      </c>
      <c r="BO14" s="35" t="str">
        <f>VLOOKUP("&lt;Spaltentitel_3&gt;",Uebersetzungen!$B$3:$E$24,Uebersetzungen!$B$2+1,FALSE)</f>
        <v>Hochbau</v>
      </c>
      <c r="BP14" s="43" t="str">
        <f>VLOOKUP("&lt;Spaltentitel_1&gt;",Uebersetzungen!$B$3:$E$24,Uebersetzungen!$B$2+1,FALSE)</f>
        <v>Art der Bauwerke - Total</v>
      </c>
      <c r="BQ14" s="35" t="str">
        <f>VLOOKUP("&lt;Spaltentitel_2&gt;",Uebersetzungen!$B$3:$E$24,Uebersetzungen!$B$2+1,FALSE)</f>
        <v>Tiefbau</v>
      </c>
      <c r="BR14" s="35" t="str">
        <f>VLOOKUP("&lt;Spaltentitel_3&gt;",Uebersetzungen!$B$3:$E$24,Uebersetzungen!$B$2+1,FALSE)</f>
        <v>Hochbau</v>
      </c>
      <c r="BS14" s="43" t="str">
        <f>VLOOKUP("&lt;Spaltentitel_1&gt;",Uebersetzungen!$B$3:$E$24,Uebersetzungen!$B$2+1,FALSE)</f>
        <v>Art der Bauwerke - Total</v>
      </c>
      <c r="BT14" s="35" t="str">
        <f>VLOOKUP("&lt;Spaltentitel_2&gt;",Uebersetzungen!$B$3:$E$24,Uebersetzungen!$B$2+1,FALSE)</f>
        <v>Tiefbau</v>
      </c>
      <c r="BU14" s="35" t="str">
        <f>VLOOKUP("&lt;Spaltentitel_3&gt;",Uebersetzungen!$B$3:$E$24,Uebersetzungen!$B$2+1,FALSE)</f>
        <v>Hochbau</v>
      </c>
      <c r="BV14" s="43" t="str">
        <f>VLOOKUP("&lt;Spaltentitel_1&gt;",Uebersetzungen!$B$3:$E$24,Uebersetzungen!$B$2+1,FALSE)</f>
        <v>Art der Bauwerke - Total</v>
      </c>
      <c r="BW14" s="35" t="str">
        <f>VLOOKUP("&lt;Spaltentitel_2&gt;",Uebersetzungen!$B$3:$E$24,Uebersetzungen!$B$2+1,FALSE)</f>
        <v>Tiefbau</v>
      </c>
      <c r="BX14" s="35" t="str">
        <f>VLOOKUP("&lt;Spaltentitel_3&gt;",Uebersetzungen!$B$3:$E$24,Uebersetzungen!$B$2+1,FALSE)</f>
        <v>Hochbau</v>
      </c>
      <c r="BY14" s="43" t="str">
        <f>VLOOKUP("&lt;Spaltentitel_1&gt;",Uebersetzungen!$B$3:$E$24,Uebersetzungen!$B$2+1,FALSE)</f>
        <v>Art der Bauwerke - Total</v>
      </c>
      <c r="BZ14" s="35" t="str">
        <f>VLOOKUP("&lt;Spaltentitel_2&gt;",Uebersetzungen!$B$3:$E$24,Uebersetzungen!$B$2+1,FALSE)</f>
        <v>Tiefbau</v>
      </c>
      <c r="CA14" s="35" t="str">
        <f>VLOOKUP("&lt;Spaltentitel_3&gt;",Uebersetzungen!$B$3:$E$24,Uebersetzungen!$B$2+1,FALSE)</f>
        <v>Hochbau</v>
      </c>
      <c r="CB14" s="43" t="str">
        <f>VLOOKUP("&lt;Spaltentitel_1&gt;",Uebersetzungen!$B$3:$E$24,Uebersetzungen!$B$2+1,FALSE)</f>
        <v>Art der Bauwerke - Total</v>
      </c>
      <c r="CC14" s="35" t="str">
        <f>VLOOKUP("&lt;Spaltentitel_2&gt;",Uebersetzungen!$B$3:$E$24,Uebersetzungen!$B$2+1,FALSE)</f>
        <v>Tiefbau</v>
      </c>
      <c r="CD14" s="35" t="str">
        <f>VLOOKUP("&lt;Spaltentitel_3&gt;",Uebersetzungen!$B$3:$E$24,Uebersetzungen!$B$2+1,FALSE)</f>
        <v>Hochbau</v>
      </c>
      <c r="CE14" s="43" t="str">
        <f>VLOOKUP("&lt;Spaltentitel_1&gt;",Uebersetzungen!$B$3:$E$24,Uebersetzungen!$B$2+1,FALSE)</f>
        <v>Art der Bauwerke - Total</v>
      </c>
      <c r="CF14" s="35" t="str">
        <f>VLOOKUP("&lt;Spaltentitel_2&gt;",Uebersetzungen!$B$3:$E$24,Uebersetzungen!$B$2+1,FALSE)</f>
        <v>Tiefbau</v>
      </c>
      <c r="CG14" s="35" t="str">
        <f>VLOOKUP("&lt;Spaltentitel_3&gt;",Uebersetzungen!$B$3:$E$24,Uebersetzungen!$B$2+1,FALSE)</f>
        <v>Hochbau</v>
      </c>
      <c r="CH14" s="43" t="str">
        <f>VLOOKUP("&lt;Spaltentitel_1&gt;",Uebersetzungen!$B$3:$E$24,Uebersetzungen!$B$2+1,FALSE)</f>
        <v>Art der Bauwerke - Total</v>
      </c>
      <c r="CI14" s="35" t="str">
        <f>VLOOKUP("&lt;Spaltentitel_2&gt;",Uebersetzungen!$B$3:$E$24,Uebersetzungen!$B$2+1,FALSE)</f>
        <v>Tiefbau</v>
      </c>
      <c r="CJ14" s="35" t="str">
        <f>VLOOKUP("&lt;Spaltentitel_3&gt;",Uebersetzungen!$B$3:$E$24,Uebersetzungen!$B$2+1,FALSE)</f>
        <v>Hochbau</v>
      </c>
      <c r="CK14" s="43" t="str">
        <f>VLOOKUP("&lt;Spaltentitel_1&gt;",Uebersetzungen!$B$3:$E$24,Uebersetzungen!$B$2+1,FALSE)</f>
        <v>Art der Bauwerke - Total</v>
      </c>
      <c r="CL14" s="35" t="str">
        <f>VLOOKUP("&lt;Spaltentitel_2&gt;",Uebersetzungen!$B$3:$E$24,Uebersetzungen!$B$2+1,FALSE)</f>
        <v>Tiefbau</v>
      </c>
      <c r="CM14" s="49" t="str">
        <f>VLOOKUP("&lt;Spaltentitel_3&gt;",Uebersetzungen!$B$3:$E$24,Uebersetzungen!$B$2+1,FALSE)</f>
        <v>Hochbau</v>
      </c>
    </row>
    <row r="15" spans="1:91" s="4" customFormat="1" ht="14.25" customHeight="1" x14ac:dyDescent="0.2">
      <c r="A15" s="41" t="str">
        <f>VLOOKUP("&lt;Zeilentitel_1&gt;",Uebersetzungen!$B$3:$E$24,Uebersetzungen!$B$2+1,FALSE)</f>
        <v>GRAUBÜNDEN</v>
      </c>
      <c r="B15" s="32">
        <v>2282146</v>
      </c>
      <c r="C15" s="33">
        <v>641702</v>
      </c>
      <c r="D15" s="33">
        <v>1640444</v>
      </c>
      <c r="E15" s="32">
        <v>2218390</v>
      </c>
      <c r="F15" s="33">
        <v>621205</v>
      </c>
      <c r="G15" s="33">
        <v>1597185</v>
      </c>
      <c r="H15" s="32">
        <v>2092490</v>
      </c>
      <c r="I15" s="33">
        <v>589697</v>
      </c>
      <c r="J15" s="33">
        <v>1502793</v>
      </c>
      <c r="K15" s="32">
        <v>2010377</v>
      </c>
      <c r="L15" s="33">
        <v>561716</v>
      </c>
      <c r="M15" s="33">
        <v>1448661</v>
      </c>
      <c r="N15" s="32">
        <v>2075388</v>
      </c>
      <c r="O15" s="33">
        <v>571200</v>
      </c>
      <c r="P15" s="33">
        <v>1504188</v>
      </c>
      <c r="Q15" s="32">
        <v>2200322</v>
      </c>
      <c r="R15" s="33">
        <v>611017</v>
      </c>
      <c r="S15" s="33">
        <v>1589305</v>
      </c>
      <c r="T15" s="32">
        <v>2136416</v>
      </c>
      <c r="U15" s="33">
        <v>536933</v>
      </c>
      <c r="V15" s="33">
        <v>1599483</v>
      </c>
      <c r="W15" s="32">
        <v>2090212</v>
      </c>
      <c r="X15" s="33">
        <v>580238</v>
      </c>
      <c r="Y15" s="33">
        <v>1509974</v>
      </c>
      <c r="Z15" s="32">
        <v>2322487</v>
      </c>
      <c r="AA15" s="33">
        <v>643042</v>
      </c>
      <c r="AB15" s="33">
        <v>1679445</v>
      </c>
      <c r="AC15" s="32">
        <v>2454367</v>
      </c>
      <c r="AD15" s="33">
        <v>601026</v>
      </c>
      <c r="AE15" s="33">
        <v>1853341</v>
      </c>
      <c r="AF15" s="32">
        <v>2472507</v>
      </c>
      <c r="AG15" s="33">
        <v>491002</v>
      </c>
      <c r="AH15" s="33">
        <v>1981505</v>
      </c>
      <c r="AI15" s="32">
        <v>2463566</v>
      </c>
      <c r="AJ15" s="33">
        <v>560375</v>
      </c>
      <c r="AK15" s="33">
        <v>1903191</v>
      </c>
      <c r="AL15" s="32">
        <v>2396039</v>
      </c>
      <c r="AM15" s="33">
        <v>559698</v>
      </c>
      <c r="AN15" s="33">
        <v>1836341</v>
      </c>
      <c r="AO15" s="32">
        <v>2256982</v>
      </c>
      <c r="AP15" s="33">
        <v>637807</v>
      </c>
      <c r="AQ15" s="33">
        <v>1619175</v>
      </c>
      <c r="AR15" s="32">
        <v>2313106</v>
      </c>
      <c r="AS15" s="33">
        <v>689682</v>
      </c>
      <c r="AT15" s="33">
        <v>1623424</v>
      </c>
      <c r="AU15" s="32">
        <v>2075038</v>
      </c>
      <c r="AV15" s="33">
        <v>677605</v>
      </c>
      <c r="AW15" s="33">
        <v>1397433</v>
      </c>
      <c r="AX15" s="32">
        <v>2097377</v>
      </c>
      <c r="AY15" s="33">
        <v>570487</v>
      </c>
      <c r="AZ15" s="33">
        <v>1526890</v>
      </c>
      <c r="BA15" s="32">
        <v>1915990</v>
      </c>
      <c r="BB15" s="33">
        <v>536765</v>
      </c>
      <c r="BC15" s="33">
        <v>1379225</v>
      </c>
      <c r="BD15" s="32">
        <v>1720157</v>
      </c>
      <c r="BE15" s="33">
        <v>513723</v>
      </c>
      <c r="BF15" s="33">
        <v>1206434</v>
      </c>
      <c r="BG15" s="32">
        <v>1883817</v>
      </c>
      <c r="BH15" s="33">
        <v>618840</v>
      </c>
      <c r="BI15" s="33">
        <v>1264977</v>
      </c>
      <c r="BJ15" s="32">
        <v>1880771</v>
      </c>
      <c r="BK15" s="33">
        <v>565749</v>
      </c>
      <c r="BL15" s="33">
        <v>1315022</v>
      </c>
      <c r="BM15" s="32">
        <v>1678682</v>
      </c>
      <c r="BN15" s="33">
        <v>453400</v>
      </c>
      <c r="BO15" s="33">
        <v>1225282</v>
      </c>
      <c r="BP15" s="32">
        <v>1653134</v>
      </c>
      <c r="BQ15" s="33">
        <v>441423</v>
      </c>
      <c r="BR15" s="33">
        <v>1211711</v>
      </c>
      <c r="BS15" s="32">
        <v>1610159</v>
      </c>
      <c r="BT15" s="33">
        <v>449569</v>
      </c>
      <c r="BU15" s="33">
        <v>1160590</v>
      </c>
      <c r="BV15" s="32">
        <v>1689056</v>
      </c>
      <c r="BW15" s="33">
        <v>473524</v>
      </c>
      <c r="BX15" s="33">
        <v>1215532</v>
      </c>
      <c r="BY15" s="32">
        <v>1795765</v>
      </c>
      <c r="BZ15" s="33">
        <v>523697</v>
      </c>
      <c r="CA15" s="33">
        <v>1272068</v>
      </c>
      <c r="CB15" s="32">
        <v>1751483</v>
      </c>
      <c r="CC15" s="33">
        <v>547963</v>
      </c>
      <c r="CD15" s="33">
        <v>1203520</v>
      </c>
      <c r="CE15" s="32">
        <v>2022713</v>
      </c>
      <c r="CF15" s="33">
        <v>606949</v>
      </c>
      <c r="CG15" s="33">
        <v>1415764</v>
      </c>
      <c r="CH15" s="32">
        <v>2219544</v>
      </c>
      <c r="CI15" s="33">
        <v>618208</v>
      </c>
      <c r="CJ15" s="33">
        <v>1601336</v>
      </c>
      <c r="CK15" s="32">
        <v>2174902</v>
      </c>
      <c r="CL15" s="33">
        <v>664094</v>
      </c>
      <c r="CM15" s="50">
        <v>1510808</v>
      </c>
    </row>
    <row r="16" spans="1:91" s="9" customFormat="1" ht="14.25" customHeight="1" x14ac:dyDescent="0.2">
      <c r="A16" s="29" t="str">
        <f>VLOOKUP("&lt;Zeilentitel_2&gt;",Uebersetzungen!$B$3:$E$24,Uebersetzungen!$B$2+1,FALSE)</f>
        <v>Region Albula</v>
      </c>
      <c r="B16" s="44">
        <v>67149</v>
      </c>
      <c r="C16" s="36">
        <v>9498</v>
      </c>
      <c r="D16" s="36">
        <v>57651</v>
      </c>
      <c r="E16" s="44">
        <v>75555</v>
      </c>
      <c r="F16" s="36">
        <v>8339</v>
      </c>
      <c r="G16" s="36">
        <v>67216</v>
      </c>
      <c r="H16" s="44">
        <v>72131</v>
      </c>
      <c r="I16" s="36">
        <v>20251</v>
      </c>
      <c r="J16" s="36">
        <v>51880</v>
      </c>
      <c r="K16" s="44">
        <v>76601</v>
      </c>
      <c r="L16" s="36">
        <v>22868</v>
      </c>
      <c r="M16" s="36">
        <v>53733</v>
      </c>
      <c r="N16" s="44">
        <v>64854</v>
      </c>
      <c r="O16" s="36">
        <v>15706</v>
      </c>
      <c r="P16" s="36">
        <v>49148</v>
      </c>
      <c r="Q16" s="44">
        <v>66922</v>
      </c>
      <c r="R16" s="36">
        <v>6775</v>
      </c>
      <c r="S16" s="36">
        <v>60147</v>
      </c>
      <c r="T16" s="44">
        <v>89743</v>
      </c>
      <c r="U16" s="36">
        <v>14092</v>
      </c>
      <c r="V16" s="36">
        <v>75651</v>
      </c>
      <c r="W16" s="44">
        <v>89981</v>
      </c>
      <c r="X16" s="36">
        <v>16137</v>
      </c>
      <c r="Y16" s="36">
        <v>73844</v>
      </c>
      <c r="Z16" s="44">
        <v>96123</v>
      </c>
      <c r="AA16" s="36">
        <v>28643</v>
      </c>
      <c r="AB16" s="36">
        <v>67480</v>
      </c>
      <c r="AC16" s="44">
        <v>146532</v>
      </c>
      <c r="AD16" s="36">
        <v>18485</v>
      </c>
      <c r="AE16" s="36">
        <v>128047</v>
      </c>
      <c r="AF16" s="44">
        <v>152516</v>
      </c>
      <c r="AG16" s="36">
        <v>9526</v>
      </c>
      <c r="AH16" s="36">
        <v>142990</v>
      </c>
      <c r="AI16" s="44">
        <v>142289</v>
      </c>
      <c r="AJ16" s="36">
        <v>14700</v>
      </c>
      <c r="AK16" s="36">
        <v>127589</v>
      </c>
      <c r="AL16" s="44">
        <v>117835</v>
      </c>
      <c r="AM16" s="36">
        <v>7442</v>
      </c>
      <c r="AN16" s="36">
        <v>110393</v>
      </c>
      <c r="AO16" s="44">
        <v>103343</v>
      </c>
      <c r="AP16" s="36">
        <v>10051</v>
      </c>
      <c r="AQ16" s="36">
        <v>93292</v>
      </c>
      <c r="AR16" s="44">
        <v>106348</v>
      </c>
      <c r="AS16" s="36">
        <v>8395</v>
      </c>
      <c r="AT16" s="36">
        <v>97953</v>
      </c>
      <c r="AU16" s="44">
        <v>95273</v>
      </c>
      <c r="AV16" s="36">
        <v>12341</v>
      </c>
      <c r="AW16" s="36">
        <v>82932</v>
      </c>
      <c r="AX16" s="44">
        <v>112143</v>
      </c>
      <c r="AY16" s="36">
        <v>6492</v>
      </c>
      <c r="AZ16" s="36">
        <v>105651</v>
      </c>
      <c r="BA16" s="44">
        <v>108418</v>
      </c>
      <c r="BB16" s="36">
        <v>4305</v>
      </c>
      <c r="BC16" s="36">
        <v>104113</v>
      </c>
      <c r="BD16" s="44">
        <v>105718</v>
      </c>
      <c r="BE16" s="36">
        <v>10705</v>
      </c>
      <c r="BF16" s="36">
        <v>95013</v>
      </c>
      <c r="BG16" s="44">
        <v>62191</v>
      </c>
      <c r="BH16" s="36">
        <v>13077</v>
      </c>
      <c r="BI16" s="36">
        <v>49114</v>
      </c>
      <c r="BJ16" s="44">
        <v>82602</v>
      </c>
      <c r="BK16" s="36">
        <v>17800</v>
      </c>
      <c r="BL16" s="36">
        <v>64802</v>
      </c>
      <c r="BM16" s="44">
        <v>45775</v>
      </c>
      <c r="BN16" s="36">
        <v>6650</v>
      </c>
      <c r="BO16" s="36">
        <v>39125</v>
      </c>
      <c r="BP16" s="44">
        <v>44772</v>
      </c>
      <c r="BQ16" s="36">
        <v>9471</v>
      </c>
      <c r="BR16" s="36">
        <v>35301</v>
      </c>
      <c r="BS16" s="44">
        <v>73214</v>
      </c>
      <c r="BT16" s="36">
        <v>13419</v>
      </c>
      <c r="BU16" s="36">
        <v>59795</v>
      </c>
      <c r="BV16" s="44">
        <v>75696</v>
      </c>
      <c r="BW16" s="36">
        <v>16298</v>
      </c>
      <c r="BX16" s="36">
        <v>59398</v>
      </c>
      <c r="BY16" s="44">
        <v>89557</v>
      </c>
      <c r="BZ16" s="36">
        <v>8019</v>
      </c>
      <c r="CA16" s="36">
        <v>81538</v>
      </c>
      <c r="CB16" s="44">
        <v>71131</v>
      </c>
      <c r="CC16" s="36">
        <v>22476</v>
      </c>
      <c r="CD16" s="36">
        <v>48655</v>
      </c>
      <c r="CE16" s="44">
        <v>89418</v>
      </c>
      <c r="CF16" s="36">
        <v>26184</v>
      </c>
      <c r="CG16" s="36">
        <v>63234</v>
      </c>
      <c r="CH16" s="44">
        <v>94137</v>
      </c>
      <c r="CI16" s="36">
        <v>10033</v>
      </c>
      <c r="CJ16" s="36">
        <v>84104</v>
      </c>
      <c r="CK16" s="44">
        <v>95461</v>
      </c>
      <c r="CL16" s="36">
        <v>18387</v>
      </c>
      <c r="CM16" s="51">
        <v>77074</v>
      </c>
    </row>
    <row r="17" spans="1:91" s="9" customFormat="1" ht="14.25" customHeight="1" x14ac:dyDescent="0.2">
      <c r="A17" s="30" t="s">
        <v>1</v>
      </c>
      <c r="B17" s="45">
        <v>13903</v>
      </c>
      <c r="C17" s="37">
        <v>0</v>
      </c>
      <c r="D17" s="37">
        <v>13903</v>
      </c>
      <c r="E17" s="45">
        <v>28056</v>
      </c>
      <c r="F17" s="37">
        <v>78</v>
      </c>
      <c r="G17" s="37">
        <v>27978</v>
      </c>
      <c r="H17" s="45">
        <v>24127</v>
      </c>
      <c r="I17" s="37">
        <v>102</v>
      </c>
      <c r="J17" s="37">
        <v>24025</v>
      </c>
      <c r="K17" s="45">
        <v>26466</v>
      </c>
      <c r="L17" s="37">
        <v>689</v>
      </c>
      <c r="M17" s="37">
        <v>25777</v>
      </c>
      <c r="N17" s="45">
        <v>33542</v>
      </c>
      <c r="O17" s="37">
        <v>593</v>
      </c>
      <c r="P17" s="37">
        <v>32949</v>
      </c>
      <c r="Q17" s="45">
        <v>35638</v>
      </c>
      <c r="R17" s="37">
        <v>99</v>
      </c>
      <c r="S17" s="37">
        <v>35539</v>
      </c>
      <c r="T17" s="45">
        <v>44758</v>
      </c>
      <c r="U17" s="37">
        <v>0</v>
      </c>
      <c r="V17" s="37">
        <v>44758</v>
      </c>
      <c r="W17" s="45">
        <v>29037</v>
      </c>
      <c r="X17" s="37">
        <v>0</v>
      </c>
      <c r="Y17" s="37">
        <v>29037</v>
      </c>
      <c r="Z17" s="45">
        <v>30265</v>
      </c>
      <c r="AA17" s="37">
        <v>0</v>
      </c>
      <c r="AB17" s="37">
        <v>30265</v>
      </c>
      <c r="AC17" s="45">
        <v>72169</v>
      </c>
      <c r="AD17" s="37">
        <v>560</v>
      </c>
      <c r="AE17" s="37">
        <v>71609</v>
      </c>
      <c r="AF17" s="45">
        <v>71027</v>
      </c>
      <c r="AG17" s="37">
        <v>2285</v>
      </c>
      <c r="AH17" s="37">
        <v>68742</v>
      </c>
      <c r="AI17" s="45">
        <v>61736</v>
      </c>
      <c r="AJ17" s="37">
        <v>0</v>
      </c>
      <c r="AK17" s="37">
        <v>61736</v>
      </c>
      <c r="AL17" s="45">
        <v>49657</v>
      </c>
      <c r="AM17" s="37">
        <v>0</v>
      </c>
      <c r="AN17" s="37">
        <v>49657</v>
      </c>
      <c r="AO17" s="45">
        <v>43286</v>
      </c>
      <c r="AP17" s="37">
        <v>36</v>
      </c>
      <c r="AQ17" s="37">
        <v>43250</v>
      </c>
      <c r="AR17" s="45">
        <v>51197</v>
      </c>
      <c r="AS17" s="37">
        <v>162</v>
      </c>
      <c r="AT17" s="37">
        <v>51035</v>
      </c>
      <c r="AU17" s="45">
        <v>51087</v>
      </c>
      <c r="AV17" s="37">
        <v>6753</v>
      </c>
      <c r="AW17" s="37">
        <v>44334</v>
      </c>
      <c r="AX17" s="45">
        <v>45658</v>
      </c>
      <c r="AY17" s="37">
        <v>4335</v>
      </c>
      <c r="AZ17" s="37">
        <v>41323</v>
      </c>
      <c r="BA17" s="45">
        <v>54828</v>
      </c>
      <c r="BB17" s="37">
        <v>0</v>
      </c>
      <c r="BC17" s="37">
        <v>54828</v>
      </c>
      <c r="BD17" s="45">
        <v>29865</v>
      </c>
      <c r="BE17" s="37">
        <v>880</v>
      </c>
      <c r="BF17" s="37">
        <v>28985</v>
      </c>
      <c r="BG17" s="45">
        <v>28607</v>
      </c>
      <c r="BH17" s="37">
        <v>1135</v>
      </c>
      <c r="BI17" s="37">
        <v>27472</v>
      </c>
      <c r="BJ17" s="45">
        <v>40691</v>
      </c>
      <c r="BK17" s="37">
        <v>4343</v>
      </c>
      <c r="BL17" s="37">
        <v>36348</v>
      </c>
      <c r="BM17" s="45">
        <v>27101</v>
      </c>
      <c r="BN17" s="37">
        <v>1357</v>
      </c>
      <c r="BO17" s="37">
        <v>25744</v>
      </c>
      <c r="BP17" s="45">
        <v>19337</v>
      </c>
      <c r="BQ17" s="37">
        <v>3505</v>
      </c>
      <c r="BR17" s="37">
        <v>15832</v>
      </c>
      <c r="BS17" s="45">
        <v>44093</v>
      </c>
      <c r="BT17" s="37">
        <v>5028</v>
      </c>
      <c r="BU17" s="37">
        <v>39065</v>
      </c>
      <c r="BV17" s="45">
        <v>43002</v>
      </c>
      <c r="BW17" s="37">
        <v>10735</v>
      </c>
      <c r="BX17" s="37">
        <v>32267</v>
      </c>
      <c r="BY17" s="45">
        <v>38716</v>
      </c>
      <c r="BZ17" s="37">
        <v>2925</v>
      </c>
      <c r="CA17" s="37">
        <v>35791</v>
      </c>
      <c r="CB17" s="45">
        <v>29887</v>
      </c>
      <c r="CC17" s="37">
        <v>10325</v>
      </c>
      <c r="CD17" s="37">
        <v>19562</v>
      </c>
      <c r="CE17" s="45">
        <v>43329</v>
      </c>
      <c r="CF17" s="37">
        <v>17675</v>
      </c>
      <c r="CG17" s="37">
        <v>25654</v>
      </c>
      <c r="CH17" s="45">
        <v>50448</v>
      </c>
      <c r="CI17" s="37">
        <v>4888</v>
      </c>
      <c r="CJ17" s="37">
        <v>45560</v>
      </c>
      <c r="CK17" s="45">
        <v>40970</v>
      </c>
      <c r="CL17" s="37">
        <v>7120</v>
      </c>
      <c r="CM17" s="52">
        <v>33850</v>
      </c>
    </row>
    <row r="18" spans="1:91" s="9" customFormat="1" ht="14.25" customHeight="1" x14ac:dyDescent="0.2">
      <c r="A18" s="30" t="s">
        <v>2</v>
      </c>
      <c r="B18" s="45">
        <v>10883</v>
      </c>
      <c r="C18" s="37">
        <v>1779</v>
      </c>
      <c r="D18" s="37">
        <v>9104</v>
      </c>
      <c r="E18" s="45">
        <v>12544</v>
      </c>
      <c r="F18" s="37">
        <v>3604</v>
      </c>
      <c r="G18" s="37">
        <v>8940</v>
      </c>
      <c r="H18" s="45">
        <v>6286</v>
      </c>
      <c r="I18" s="37">
        <v>2130</v>
      </c>
      <c r="J18" s="37">
        <v>4156</v>
      </c>
      <c r="K18" s="45">
        <v>6321</v>
      </c>
      <c r="L18" s="37">
        <v>2392</v>
      </c>
      <c r="M18" s="37">
        <v>3929</v>
      </c>
      <c r="N18" s="45">
        <v>6249</v>
      </c>
      <c r="O18" s="37">
        <v>1448</v>
      </c>
      <c r="P18" s="37">
        <v>4801</v>
      </c>
      <c r="Q18" s="45">
        <v>5366</v>
      </c>
      <c r="R18" s="37">
        <v>266</v>
      </c>
      <c r="S18" s="37">
        <v>5100</v>
      </c>
      <c r="T18" s="45">
        <v>10901</v>
      </c>
      <c r="U18" s="37">
        <v>460</v>
      </c>
      <c r="V18" s="37">
        <v>10441</v>
      </c>
      <c r="W18" s="45">
        <v>24108</v>
      </c>
      <c r="X18" s="37">
        <v>170</v>
      </c>
      <c r="Y18" s="37">
        <v>23938</v>
      </c>
      <c r="Z18" s="45">
        <v>10968</v>
      </c>
      <c r="AA18" s="37">
        <v>350</v>
      </c>
      <c r="AB18" s="37">
        <v>10618</v>
      </c>
      <c r="AC18" s="45">
        <v>14358</v>
      </c>
      <c r="AD18" s="37">
        <v>0</v>
      </c>
      <c r="AE18" s="37">
        <v>14358</v>
      </c>
      <c r="AF18" s="45">
        <v>19606</v>
      </c>
      <c r="AG18" s="37">
        <v>0</v>
      </c>
      <c r="AH18" s="37">
        <v>19606</v>
      </c>
      <c r="AI18" s="45">
        <v>17237</v>
      </c>
      <c r="AJ18" s="37">
        <v>105</v>
      </c>
      <c r="AK18" s="37">
        <v>17132</v>
      </c>
      <c r="AL18" s="45">
        <v>21973</v>
      </c>
      <c r="AM18" s="37">
        <v>0</v>
      </c>
      <c r="AN18" s="37">
        <v>21973</v>
      </c>
      <c r="AO18" s="45">
        <v>16836</v>
      </c>
      <c r="AP18" s="37">
        <v>0</v>
      </c>
      <c r="AQ18" s="37">
        <v>16836</v>
      </c>
      <c r="AR18" s="45">
        <v>18443</v>
      </c>
      <c r="AS18" s="37">
        <v>20</v>
      </c>
      <c r="AT18" s="37">
        <v>18423</v>
      </c>
      <c r="AU18" s="45">
        <v>13430</v>
      </c>
      <c r="AV18" s="37">
        <v>0</v>
      </c>
      <c r="AW18" s="37">
        <v>13430</v>
      </c>
      <c r="AX18" s="45">
        <v>9441</v>
      </c>
      <c r="AY18" s="37">
        <v>0</v>
      </c>
      <c r="AZ18" s="37">
        <v>9441</v>
      </c>
      <c r="BA18" s="45">
        <v>6152</v>
      </c>
      <c r="BB18" s="37">
        <v>145</v>
      </c>
      <c r="BC18" s="37">
        <v>6007</v>
      </c>
      <c r="BD18" s="45">
        <v>6019</v>
      </c>
      <c r="BE18" s="37">
        <v>176</v>
      </c>
      <c r="BF18" s="37">
        <v>5843</v>
      </c>
      <c r="BG18" s="45">
        <v>3242</v>
      </c>
      <c r="BH18" s="37">
        <v>304</v>
      </c>
      <c r="BI18" s="37">
        <v>2938</v>
      </c>
      <c r="BJ18" s="45">
        <v>4672</v>
      </c>
      <c r="BK18" s="37">
        <v>342</v>
      </c>
      <c r="BL18" s="37">
        <v>4330</v>
      </c>
      <c r="BM18" s="45">
        <v>3175</v>
      </c>
      <c r="BN18" s="37">
        <v>1050</v>
      </c>
      <c r="BO18" s="37">
        <v>2125</v>
      </c>
      <c r="BP18" s="45">
        <v>2290</v>
      </c>
      <c r="BQ18" s="37">
        <v>1200</v>
      </c>
      <c r="BR18" s="37">
        <v>1090</v>
      </c>
      <c r="BS18" s="45">
        <v>3445</v>
      </c>
      <c r="BT18" s="37">
        <v>466</v>
      </c>
      <c r="BU18" s="37">
        <v>2979</v>
      </c>
      <c r="BV18" s="45">
        <v>4567</v>
      </c>
      <c r="BW18" s="37">
        <v>452</v>
      </c>
      <c r="BX18" s="37">
        <v>4115</v>
      </c>
      <c r="BY18" s="45">
        <v>7283</v>
      </c>
      <c r="BZ18" s="37">
        <v>70</v>
      </c>
      <c r="CA18" s="37">
        <v>7213</v>
      </c>
      <c r="CB18" s="45">
        <v>2495</v>
      </c>
      <c r="CC18" s="37">
        <v>255</v>
      </c>
      <c r="CD18" s="37">
        <v>2240</v>
      </c>
      <c r="CE18" s="45">
        <v>3650</v>
      </c>
      <c r="CF18" s="37">
        <v>285</v>
      </c>
      <c r="CG18" s="37">
        <v>3365</v>
      </c>
      <c r="CH18" s="45">
        <v>2845</v>
      </c>
      <c r="CI18" s="37">
        <v>70</v>
      </c>
      <c r="CJ18" s="37">
        <v>2775</v>
      </c>
      <c r="CK18" s="45">
        <v>5866</v>
      </c>
      <c r="CL18" s="37">
        <v>272</v>
      </c>
      <c r="CM18" s="52">
        <v>5594</v>
      </c>
    </row>
    <row r="19" spans="1:91" s="9" customFormat="1" ht="14.25" customHeight="1" x14ac:dyDescent="0.2">
      <c r="A19" s="30" t="s">
        <v>3</v>
      </c>
      <c r="B19" s="45">
        <v>68</v>
      </c>
      <c r="C19" s="37">
        <v>0</v>
      </c>
      <c r="D19" s="37">
        <v>68</v>
      </c>
      <c r="E19" s="45">
        <v>513</v>
      </c>
      <c r="F19" s="37">
        <v>0</v>
      </c>
      <c r="G19" s="37">
        <v>513</v>
      </c>
      <c r="H19" s="45">
        <v>182</v>
      </c>
      <c r="I19" s="37">
        <v>0</v>
      </c>
      <c r="J19" s="37">
        <v>182</v>
      </c>
      <c r="K19" s="45">
        <v>435</v>
      </c>
      <c r="L19" s="37">
        <v>0</v>
      </c>
      <c r="M19" s="37">
        <v>435</v>
      </c>
      <c r="N19" s="45">
        <v>90</v>
      </c>
      <c r="O19" s="37">
        <v>70</v>
      </c>
      <c r="P19" s="37">
        <v>20</v>
      </c>
      <c r="Q19" s="45">
        <v>50</v>
      </c>
      <c r="R19" s="37">
        <v>0</v>
      </c>
      <c r="S19" s="37">
        <v>50</v>
      </c>
      <c r="T19" s="45">
        <v>0</v>
      </c>
      <c r="U19" s="37">
        <v>0</v>
      </c>
      <c r="V19" s="37">
        <v>0</v>
      </c>
      <c r="W19" s="45">
        <v>439</v>
      </c>
      <c r="X19" s="37">
        <v>0</v>
      </c>
      <c r="Y19" s="37">
        <v>439</v>
      </c>
      <c r="Z19" s="45">
        <v>170</v>
      </c>
      <c r="AA19" s="37">
        <v>0</v>
      </c>
      <c r="AB19" s="37">
        <v>170</v>
      </c>
      <c r="AC19" s="45">
        <v>153</v>
      </c>
      <c r="AD19" s="37">
        <v>3</v>
      </c>
      <c r="AE19" s="37">
        <v>150</v>
      </c>
      <c r="AF19" s="45">
        <v>2104</v>
      </c>
      <c r="AG19" s="37">
        <v>0</v>
      </c>
      <c r="AH19" s="37">
        <v>2104</v>
      </c>
      <c r="AI19" s="45">
        <v>466</v>
      </c>
      <c r="AJ19" s="37">
        <v>20</v>
      </c>
      <c r="AK19" s="37">
        <v>446</v>
      </c>
      <c r="AL19" s="45">
        <v>256</v>
      </c>
      <c r="AM19" s="37">
        <v>0</v>
      </c>
      <c r="AN19" s="37">
        <v>256</v>
      </c>
      <c r="AO19" s="45">
        <v>458</v>
      </c>
      <c r="AP19" s="37">
        <v>50</v>
      </c>
      <c r="AQ19" s="37">
        <v>408</v>
      </c>
      <c r="AR19" s="45">
        <v>866</v>
      </c>
      <c r="AS19" s="37">
        <v>247</v>
      </c>
      <c r="AT19" s="37">
        <v>619</v>
      </c>
      <c r="AU19" s="45">
        <v>363</v>
      </c>
      <c r="AV19" s="37">
        <v>0</v>
      </c>
      <c r="AW19" s="37">
        <v>363</v>
      </c>
      <c r="AX19" s="45">
        <v>1285</v>
      </c>
      <c r="AY19" s="37">
        <v>0</v>
      </c>
      <c r="AZ19" s="37">
        <v>1285</v>
      </c>
      <c r="BA19" s="45">
        <v>1103</v>
      </c>
      <c r="BB19" s="37">
        <v>0</v>
      </c>
      <c r="BC19" s="37">
        <v>1103</v>
      </c>
      <c r="BD19" s="45">
        <v>407</v>
      </c>
      <c r="BE19" s="37">
        <v>0</v>
      </c>
      <c r="BF19" s="37">
        <v>407</v>
      </c>
      <c r="BG19" s="45">
        <v>1088</v>
      </c>
      <c r="BH19" s="37">
        <v>30</v>
      </c>
      <c r="BI19" s="37">
        <v>1058</v>
      </c>
      <c r="BJ19" s="45">
        <v>1363</v>
      </c>
      <c r="BK19" s="37">
        <v>0</v>
      </c>
      <c r="BL19" s="37">
        <v>1363</v>
      </c>
      <c r="BM19" s="45">
        <v>200</v>
      </c>
      <c r="BN19" s="37">
        <v>0</v>
      </c>
      <c r="BO19" s="37">
        <v>200</v>
      </c>
      <c r="BP19" s="45">
        <v>2610</v>
      </c>
      <c r="BQ19" s="37">
        <v>500</v>
      </c>
      <c r="BR19" s="37">
        <v>2110</v>
      </c>
      <c r="BS19" s="45">
        <v>850</v>
      </c>
      <c r="BT19" s="37">
        <v>800</v>
      </c>
      <c r="BU19" s="37">
        <v>50</v>
      </c>
      <c r="BV19" s="45">
        <v>1143</v>
      </c>
      <c r="BW19" s="37">
        <v>500</v>
      </c>
      <c r="BX19" s="37">
        <v>643</v>
      </c>
      <c r="BY19" s="45">
        <v>950</v>
      </c>
      <c r="BZ19" s="37">
        <v>200</v>
      </c>
      <c r="CA19" s="37">
        <v>750</v>
      </c>
      <c r="CB19" s="45">
        <v>1310</v>
      </c>
      <c r="CC19" s="37">
        <v>0</v>
      </c>
      <c r="CD19" s="37">
        <v>1310</v>
      </c>
      <c r="CE19" s="45">
        <v>985</v>
      </c>
      <c r="CF19" s="37">
        <v>0</v>
      </c>
      <c r="CG19" s="37">
        <v>985</v>
      </c>
      <c r="CH19" s="45">
        <v>1435</v>
      </c>
      <c r="CI19" s="37">
        <v>0</v>
      </c>
      <c r="CJ19" s="37">
        <v>1435</v>
      </c>
      <c r="CK19" s="45">
        <v>1645</v>
      </c>
      <c r="CL19" s="37">
        <v>0</v>
      </c>
      <c r="CM19" s="52">
        <v>1645</v>
      </c>
    </row>
    <row r="20" spans="1:91" s="9" customFormat="1" ht="14.25" customHeight="1" x14ac:dyDescent="0.2">
      <c r="A20" s="30" t="s">
        <v>91</v>
      </c>
      <c r="B20" s="45">
        <v>10120</v>
      </c>
      <c r="C20" s="37">
        <v>2109</v>
      </c>
      <c r="D20" s="37">
        <v>8011</v>
      </c>
      <c r="E20" s="45">
        <v>7737</v>
      </c>
      <c r="F20" s="37">
        <v>705</v>
      </c>
      <c r="G20" s="37">
        <v>7032</v>
      </c>
      <c r="H20" s="45">
        <v>10759</v>
      </c>
      <c r="I20" s="37">
        <v>3966</v>
      </c>
      <c r="J20" s="37">
        <v>6793</v>
      </c>
      <c r="K20" s="45">
        <v>9491</v>
      </c>
      <c r="L20" s="37">
        <v>5050</v>
      </c>
      <c r="M20" s="37">
        <v>4441</v>
      </c>
      <c r="N20" s="45">
        <v>3072</v>
      </c>
      <c r="O20" s="37">
        <v>845</v>
      </c>
      <c r="P20" s="37">
        <v>2227</v>
      </c>
      <c r="Q20" s="45">
        <v>2915</v>
      </c>
      <c r="R20" s="37">
        <v>250</v>
      </c>
      <c r="S20" s="37">
        <v>2665</v>
      </c>
      <c r="T20" s="45">
        <v>2791</v>
      </c>
      <c r="U20" s="37">
        <v>0</v>
      </c>
      <c r="V20" s="37">
        <v>2791</v>
      </c>
      <c r="W20" s="45">
        <v>2712</v>
      </c>
      <c r="X20" s="37">
        <v>789</v>
      </c>
      <c r="Y20" s="37">
        <v>1923</v>
      </c>
      <c r="Z20" s="45">
        <v>4171</v>
      </c>
      <c r="AA20" s="37">
        <v>1303</v>
      </c>
      <c r="AB20" s="37">
        <v>2868</v>
      </c>
      <c r="AC20" s="45">
        <v>5416</v>
      </c>
      <c r="AD20" s="37">
        <v>1616</v>
      </c>
      <c r="AE20" s="37">
        <v>3800</v>
      </c>
      <c r="AF20" s="45">
        <v>6448</v>
      </c>
      <c r="AG20" s="37">
        <v>1451</v>
      </c>
      <c r="AH20" s="37">
        <v>4997</v>
      </c>
      <c r="AI20" s="45">
        <v>6121</v>
      </c>
      <c r="AJ20" s="37">
        <v>327</v>
      </c>
      <c r="AK20" s="37">
        <v>5794</v>
      </c>
      <c r="AL20" s="45">
        <v>14161</v>
      </c>
      <c r="AM20" s="37">
        <v>1090</v>
      </c>
      <c r="AN20" s="37">
        <v>13071</v>
      </c>
      <c r="AO20" s="45">
        <v>9192</v>
      </c>
      <c r="AP20" s="37">
        <v>1316</v>
      </c>
      <c r="AQ20" s="37">
        <v>7876</v>
      </c>
      <c r="AR20" s="45">
        <v>6547</v>
      </c>
      <c r="AS20" s="37">
        <v>1716</v>
      </c>
      <c r="AT20" s="37">
        <v>4831</v>
      </c>
      <c r="AU20" s="45">
        <v>6341</v>
      </c>
      <c r="AV20" s="37">
        <v>650</v>
      </c>
      <c r="AW20" s="37">
        <v>5691</v>
      </c>
      <c r="AX20" s="45">
        <v>7690</v>
      </c>
      <c r="AY20" s="37">
        <v>421</v>
      </c>
      <c r="AZ20" s="37">
        <v>7269</v>
      </c>
      <c r="BA20" s="45">
        <v>13007</v>
      </c>
      <c r="BB20" s="37">
        <v>880</v>
      </c>
      <c r="BC20" s="37">
        <v>12127</v>
      </c>
      <c r="BD20" s="45">
        <v>8877</v>
      </c>
      <c r="BE20" s="37">
        <v>488</v>
      </c>
      <c r="BF20" s="37">
        <v>8389</v>
      </c>
      <c r="BG20" s="45">
        <v>5245</v>
      </c>
      <c r="BH20" s="37">
        <v>48</v>
      </c>
      <c r="BI20" s="37">
        <v>5197</v>
      </c>
      <c r="BJ20" s="45">
        <v>7567</v>
      </c>
      <c r="BK20" s="37">
        <v>851</v>
      </c>
      <c r="BL20" s="37">
        <v>6716</v>
      </c>
      <c r="BM20" s="45">
        <v>5990</v>
      </c>
      <c r="BN20" s="37">
        <v>560</v>
      </c>
      <c r="BO20" s="37">
        <v>5430</v>
      </c>
      <c r="BP20" s="45">
        <v>5306</v>
      </c>
      <c r="BQ20" s="37">
        <v>575</v>
      </c>
      <c r="BR20" s="37">
        <v>4731</v>
      </c>
      <c r="BS20" s="45">
        <v>3176</v>
      </c>
      <c r="BT20" s="37">
        <v>232</v>
      </c>
      <c r="BU20" s="37">
        <v>2944</v>
      </c>
      <c r="BV20" s="45">
        <v>8582</v>
      </c>
      <c r="BW20" s="37">
        <v>393</v>
      </c>
      <c r="BX20" s="37">
        <v>8189</v>
      </c>
      <c r="BY20" s="45">
        <v>9370</v>
      </c>
      <c r="BZ20" s="37">
        <v>185</v>
      </c>
      <c r="CA20" s="37">
        <v>9185</v>
      </c>
      <c r="CB20" s="45">
        <v>5724</v>
      </c>
      <c r="CC20" s="37">
        <v>1247</v>
      </c>
      <c r="CD20" s="37">
        <v>4477</v>
      </c>
      <c r="CE20" s="45">
        <v>13575</v>
      </c>
      <c r="CF20" s="37">
        <v>924</v>
      </c>
      <c r="CG20" s="37">
        <v>12651</v>
      </c>
      <c r="CH20" s="45">
        <v>15718</v>
      </c>
      <c r="CI20" s="37">
        <v>867</v>
      </c>
      <c r="CJ20" s="37">
        <v>14851</v>
      </c>
      <c r="CK20" s="45">
        <v>14900</v>
      </c>
      <c r="CL20" s="37">
        <v>3824</v>
      </c>
      <c r="CM20" s="52">
        <v>11076</v>
      </c>
    </row>
    <row r="21" spans="1:91" s="9" customFormat="1" ht="14.25" customHeight="1" x14ac:dyDescent="0.2">
      <c r="A21" s="30" t="s">
        <v>94</v>
      </c>
      <c r="B21" s="45">
        <v>23807</v>
      </c>
      <c r="C21" s="37">
        <v>0</v>
      </c>
      <c r="D21" s="37">
        <v>23807</v>
      </c>
      <c r="E21" s="45">
        <v>17229</v>
      </c>
      <c r="F21" s="37">
        <v>0</v>
      </c>
      <c r="G21" s="37">
        <v>17229</v>
      </c>
      <c r="H21" s="45">
        <v>14968</v>
      </c>
      <c r="I21" s="37">
        <v>1370</v>
      </c>
      <c r="J21" s="37">
        <v>13598</v>
      </c>
      <c r="K21" s="45">
        <v>13119</v>
      </c>
      <c r="L21" s="37">
        <v>0</v>
      </c>
      <c r="M21" s="37">
        <v>13119</v>
      </c>
      <c r="N21" s="45">
        <v>2845</v>
      </c>
      <c r="O21" s="37">
        <v>0</v>
      </c>
      <c r="P21" s="37">
        <v>2845</v>
      </c>
      <c r="Q21" s="45">
        <v>12155</v>
      </c>
      <c r="R21" s="37">
        <v>0</v>
      </c>
      <c r="S21" s="37">
        <v>12155</v>
      </c>
      <c r="T21" s="45">
        <v>11627</v>
      </c>
      <c r="U21" s="37">
        <v>0</v>
      </c>
      <c r="V21" s="37">
        <v>11627</v>
      </c>
      <c r="W21" s="45">
        <v>19492</v>
      </c>
      <c r="X21" s="37">
        <v>5450</v>
      </c>
      <c r="Y21" s="37">
        <v>14042</v>
      </c>
      <c r="Z21" s="45">
        <v>29296</v>
      </c>
      <c r="AA21" s="37">
        <v>11753</v>
      </c>
      <c r="AB21" s="37">
        <v>17543</v>
      </c>
      <c r="AC21" s="45">
        <v>31985</v>
      </c>
      <c r="AD21" s="37">
        <v>3973</v>
      </c>
      <c r="AE21" s="37">
        <v>28012</v>
      </c>
      <c r="AF21" s="45">
        <v>39210</v>
      </c>
      <c r="AG21" s="37">
        <v>854</v>
      </c>
      <c r="AH21" s="37">
        <v>38356</v>
      </c>
      <c r="AI21" s="45">
        <v>35258</v>
      </c>
      <c r="AJ21" s="37">
        <v>454</v>
      </c>
      <c r="AK21" s="37">
        <v>34804</v>
      </c>
      <c r="AL21" s="45">
        <v>20021</v>
      </c>
      <c r="AM21" s="37">
        <v>932</v>
      </c>
      <c r="AN21" s="37">
        <v>19089</v>
      </c>
      <c r="AO21" s="45">
        <v>22651</v>
      </c>
      <c r="AP21" s="37">
        <v>1204</v>
      </c>
      <c r="AQ21" s="37">
        <v>21447</v>
      </c>
      <c r="AR21" s="45">
        <v>21485</v>
      </c>
      <c r="AS21" s="37">
        <v>2133</v>
      </c>
      <c r="AT21" s="37">
        <v>19352</v>
      </c>
      <c r="AU21" s="45">
        <v>14472</v>
      </c>
      <c r="AV21" s="37">
        <v>37</v>
      </c>
      <c r="AW21" s="37">
        <v>14435</v>
      </c>
      <c r="AX21" s="45">
        <v>41463</v>
      </c>
      <c r="AY21" s="37">
        <v>1250</v>
      </c>
      <c r="AZ21" s="37">
        <v>40213</v>
      </c>
      <c r="BA21" s="45">
        <v>28414</v>
      </c>
      <c r="BB21" s="37">
        <v>2280</v>
      </c>
      <c r="BC21" s="37">
        <v>26134</v>
      </c>
      <c r="BD21" s="45">
        <v>54692</v>
      </c>
      <c r="BE21" s="37">
        <v>5293</v>
      </c>
      <c r="BF21" s="37">
        <v>49399</v>
      </c>
      <c r="BG21" s="45">
        <v>11199</v>
      </c>
      <c r="BH21" s="37">
        <v>1500</v>
      </c>
      <c r="BI21" s="37">
        <v>9699</v>
      </c>
      <c r="BJ21" s="45">
        <v>15571</v>
      </c>
      <c r="BK21" s="37">
        <v>3654</v>
      </c>
      <c r="BL21" s="37">
        <v>11917</v>
      </c>
      <c r="BM21" s="45">
        <v>6206</v>
      </c>
      <c r="BN21" s="37">
        <v>2360</v>
      </c>
      <c r="BO21" s="37">
        <v>3846</v>
      </c>
      <c r="BP21" s="45">
        <v>8238</v>
      </c>
      <c r="BQ21" s="37">
        <v>785</v>
      </c>
      <c r="BR21" s="37">
        <v>7453</v>
      </c>
      <c r="BS21" s="45">
        <v>12105</v>
      </c>
      <c r="BT21" s="37">
        <v>1070</v>
      </c>
      <c r="BU21" s="37">
        <v>11035</v>
      </c>
      <c r="BV21" s="45">
        <v>11079</v>
      </c>
      <c r="BW21" s="37">
        <v>2241</v>
      </c>
      <c r="BX21" s="37">
        <v>8838</v>
      </c>
      <c r="BY21" s="45">
        <v>22120</v>
      </c>
      <c r="BZ21" s="37">
        <v>3284</v>
      </c>
      <c r="CA21" s="37">
        <v>18836</v>
      </c>
      <c r="CB21" s="45">
        <v>20837</v>
      </c>
      <c r="CC21" s="37">
        <v>4500</v>
      </c>
      <c r="CD21" s="37">
        <v>16337</v>
      </c>
      <c r="CE21" s="45">
        <v>16439</v>
      </c>
      <c r="CF21" s="37">
        <v>3934</v>
      </c>
      <c r="CG21" s="37">
        <v>12505</v>
      </c>
      <c r="CH21" s="45">
        <v>14583</v>
      </c>
      <c r="CI21" s="37">
        <v>1993</v>
      </c>
      <c r="CJ21" s="37">
        <v>12590</v>
      </c>
      <c r="CK21" s="45">
        <v>18006</v>
      </c>
      <c r="CL21" s="37">
        <v>1881</v>
      </c>
      <c r="CM21" s="52">
        <v>16125</v>
      </c>
    </row>
    <row r="22" spans="1:91" s="9" customFormat="1" ht="14.25" customHeight="1" x14ac:dyDescent="0.2">
      <c r="A22" s="30" t="s">
        <v>97</v>
      </c>
      <c r="B22" s="45">
        <v>8368</v>
      </c>
      <c r="C22" s="37">
        <v>5610</v>
      </c>
      <c r="D22" s="37">
        <v>2758</v>
      </c>
      <c r="E22" s="45">
        <v>9476</v>
      </c>
      <c r="F22" s="37">
        <v>3952</v>
      </c>
      <c r="G22" s="37">
        <v>5524</v>
      </c>
      <c r="H22" s="45">
        <v>15809</v>
      </c>
      <c r="I22" s="37">
        <v>12683</v>
      </c>
      <c r="J22" s="37">
        <v>3126</v>
      </c>
      <c r="K22" s="45">
        <v>20769</v>
      </c>
      <c r="L22" s="37">
        <v>14737</v>
      </c>
      <c r="M22" s="37">
        <v>6032</v>
      </c>
      <c r="N22" s="45">
        <v>19056</v>
      </c>
      <c r="O22" s="37">
        <v>12750</v>
      </c>
      <c r="P22" s="37">
        <v>6306</v>
      </c>
      <c r="Q22" s="45">
        <v>10798</v>
      </c>
      <c r="R22" s="37">
        <v>6160</v>
      </c>
      <c r="S22" s="37">
        <v>4638</v>
      </c>
      <c r="T22" s="45">
        <v>19666</v>
      </c>
      <c r="U22" s="37">
        <v>13632</v>
      </c>
      <c r="V22" s="37">
        <v>6034</v>
      </c>
      <c r="W22" s="45">
        <v>14193</v>
      </c>
      <c r="X22" s="37">
        <v>9728</v>
      </c>
      <c r="Y22" s="37">
        <v>4465</v>
      </c>
      <c r="Z22" s="45">
        <v>21253</v>
      </c>
      <c r="AA22" s="37">
        <v>15237</v>
      </c>
      <c r="AB22" s="37">
        <v>6016</v>
      </c>
      <c r="AC22" s="45">
        <v>22451</v>
      </c>
      <c r="AD22" s="37">
        <v>12333</v>
      </c>
      <c r="AE22" s="37">
        <v>10118</v>
      </c>
      <c r="AF22" s="45">
        <v>14121</v>
      </c>
      <c r="AG22" s="37">
        <v>4936</v>
      </c>
      <c r="AH22" s="37">
        <v>9185</v>
      </c>
      <c r="AI22" s="45">
        <v>21471</v>
      </c>
      <c r="AJ22" s="37">
        <v>13794</v>
      </c>
      <c r="AK22" s="37">
        <v>7677</v>
      </c>
      <c r="AL22" s="45">
        <v>11767</v>
      </c>
      <c r="AM22" s="37">
        <v>5420</v>
      </c>
      <c r="AN22" s="37">
        <v>6347</v>
      </c>
      <c r="AO22" s="45">
        <v>10920</v>
      </c>
      <c r="AP22" s="37">
        <v>7445</v>
      </c>
      <c r="AQ22" s="37">
        <v>3475</v>
      </c>
      <c r="AR22" s="45">
        <v>7810</v>
      </c>
      <c r="AS22" s="37">
        <v>4117</v>
      </c>
      <c r="AT22" s="37">
        <v>3693</v>
      </c>
      <c r="AU22" s="45">
        <v>9580</v>
      </c>
      <c r="AV22" s="37">
        <v>4901</v>
      </c>
      <c r="AW22" s="37">
        <v>4679</v>
      </c>
      <c r="AX22" s="45">
        <v>6606</v>
      </c>
      <c r="AY22" s="37">
        <v>486</v>
      </c>
      <c r="AZ22" s="37">
        <v>6120</v>
      </c>
      <c r="BA22" s="45">
        <v>4914</v>
      </c>
      <c r="BB22" s="37">
        <v>1000</v>
      </c>
      <c r="BC22" s="37">
        <v>3914</v>
      </c>
      <c r="BD22" s="45">
        <v>5858</v>
      </c>
      <c r="BE22" s="37">
        <v>3868</v>
      </c>
      <c r="BF22" s="37">
        <v>1990</v>
      </c>
      <c r="BG22" s="45">
        <v>12810</v>
      </c>
      <c r="BH22" s="37">
        <v>10060</v>
      </c>
      <c r="BI22" s="37">
        <v>2750</v>
      </c>
      <c r="BJ22" s="45">
        <v>12738</v>
      </c>
      <c r="BK22" s="37">
        <v>8610</v>
      </c>
      <c r="BL22" s="37">
        <v>4128</v>
      </c>
      <c r="BM22" s="45">
        <v>3103</v>
      </c>
      <c r="BN22" s="37">
        <v>1323</v>
      </c>
      <c r="BO22" s="37">
        <v>1780</v>
      </c>
      <c r="BP22" s="45">
        <v>6991</v>
      </c>
      <c r="BQ22" s="37">
        <v>2906</v>
      </c>
      <c r="BR22" s="37">
        <v>4085</v>
      </c>
      <c r="BS22" s="45">
        <v>9545</v>
      </c>
      <c r="BT22" s="37">
        <v>5823</v>
      </c>
      <c r="BU22" s="37">
        <v>3722</v>
      </c>
      <c r="BV22" s="45">
        <v>7323</v>
      </c>
      <c r="BW22" s="37">
        <v>1977</v>
      </c>
      <c r="BX22" s="37">
        <v>5346</v>
      </c>
      <c r="BY22" s="45">
        <v>11118</v>
      </c>
      <c r="BZ22" s="37">
        <v>1355</v>
      </c>
      <c r="CA22" s="37">
        <v>9763</v>
      </c>
      <c r="CB22" s="45">
        <v>10878</v>
      </c>
      <c r="CC22" s="37">
        <v>6149</v>
      </c>
      <c r="CD22" s="37">
        <v>4729</v>
      </c>
      <c r="CE22" s="45">
        <v>11440</v>
      </c>
      <c r="CF22" s="37">
        <v>3366</v>
      </c>
      <c r="CG22" s="37">
        <v>8074</v>
      </c>
      <c r="CH22" s="45">
        <v>9108</v>
      </c>
      <c r="CI22" s="37">
        <v>2215</v>
      </c>
      <c r="CJ22" s="37">
        <v>6893</v>
      </c>
      <c r="CK22" s="45">
        <v>14074</v>
      </c>
      <c r="CL22" s="37">
        <v>5290</v>
      </c>
      <c r="CM22" s="52">
        <v>8784</v>
      </c>
    </row>
    <row r="23" spans="1:91" s="9" customFormat="1" ht="14.25" customHeight="1" x14ac:dyDescent="0.2">
      <c r="A23" s="29" t="str">
        <f>VLOOKUP("&lt;Zeilentitel_3&gt;",Uebersetzungen!$B$3:$E$24,Uebersetzungen!$B$2+1,FALSE)</f>
        <v>Region Bernina</v>
      </c>
      <c r="B23" s="44">
        <v>57786</v>
      </c>
      <c r="C23" s="36">
        <v>49310</v>
      </c>
      <c r="D23" s="36">
        <v>8476</v>
      </c>
      <c r="E23" s="44">
        <v>76670</v>
      </c>
      <c r="F23" s="36">
        <v>66652</v>
      </c>
      <c r="G23" s="36">
        <v>10018</v>
      </c>
      <c r="H23" s="44">
        <v>47277</v>
      </c>
      <c r="I23" s="36">
        <v>38134</v>
      </c>
      <c r="J23" s="36">
        <v>9143</v>
      </c>
      <c r="K23" s="44">
        <v>40032</v>
      </c>
      <c r="L23" s="36">
        <v>25204</v>
      </c>
      <c r="M23" s="36">
        <v>14828</v>
      </c>
      <c r="N23" s="44">
        <v>33876</v>
      </c>
      <c r="O23" s="36">
        <v>17131</v>
      </c>
      <c r="P23" s="36">
        <v>16745</v>
      </c>
      <c r="Q23" s="44">
        <v>30465</v>
      </c>
      <c r="R23" s="36">
        <v>17936</v>
      </c>
      <c r="S23" s="36">
        <v>12529</v>
      </c>
      <c r="T23" s="44">
        <v>28232</v>
      </c>
      <c r="U23" s="36">
        <v>13741</v>
      </c>
      <c r="V23" s="36">
        <v>14491</v>
      </c>
      <c r="W23" s="44">
        <v>29641</v>
      </c>
      <c r="X23" s="36">
        <v>15523</v>
      </c>
      <c r="Y23" s="36">
        <v>14118</v>
      </c>
      <c r="Z23" s="44">
        <v>24236</v>
      </c>
      <c r="AA23" s="36">
        <v>7483</v>
      </c>
      <c r="AB23" s="36">
        <v>16753</v>
      </c>
      <c r="AC23" s="44">
        <v>32023</v>
      </c>
      <c r="AD23" s="36">
        <v>7687</v>
      </c>
      <c r="AE23" s="36">
        <v>24336</v>
      </c>
      <c r="AF23" s="44">
        <v>34545</v>
      </c>
      <c r="AG23" s="36">
        <v>9517</v>
      </c>
      <c r="AH23" s="36">
        <v>25028</v>
      </c>
      <c r="AI23" s="44">
        <v>41850</v>
      </c>
      <c r="AJ23" s="36">
        <v>9375</v>
      </c>
      <c r="AK23" s="36">
        <v>32475</v>
      </c>
      <c r="AL23" s="44">
        <v>35012</v>
      </c>
      <c r="AM23" s="36">
        <v>6911</v>
      </c>
      <c r="AN23" s="36">
        <v>28101</v>
      </c>
      <c r="AO23" s="44">
        <v>21628</v>
      </c>
      <c r="AP23" s="36">
        <v>6456</v>
      </c>
      <c r="AQ23" s="36">
        <v>15172</v>
      </c>
      <c r="AR23" s="44">
        <v>29046</v>
      </c>
      <c r="AS23" s="36">
        <v>8108</v>
      </c>
      <c r="AT23" s="36">
        <v>20938</v>
      </c>
      <c r="AU23" s="44">
        <v>41480</v>
      </c>
      <c r="AV23" s="36">
        <v>9469</v>
      </c>
      <c r="AW23" s="36">
        <v>32011</v>
      </c>
      <c r="AX23" s="44">
        <v>42095</v>
      </c>
      <c r="AY23" s="36">
        <v>21211</v>
      </c>
      <c r="AZ23" s="36">
        <v>20884</v>
      </c>
      <c r="BA23" s="44">
        <v>25562</v>
      </c>
      <c r="BB23" s="36">
        <v>15895</v>
      </c>
      <c r="BC23" s="36">
        <v>9667</v>
      </c>
      <c r="BD23" s="44">
        <v>45687</v>
      </c>
      <c r="BE23" s="36">
        <v>29003</v>
      </c>
      <c r="BF23" s="36">
        <v>16684</v>
      </c>
      <c r="BG23" s="44">
        <v>41476</v>
      </c>
      <c r="BH23" s="36">
        <v>29096</v>
      </c>
      <c r="BI23" s="36">
        <v>12380</v>
      </c>
      <c r="BJ23" s="44">
        <v>22343</v>
      </c>
      <c r="BK23" s="36">
        <v>6524</v>
      </c>
      <c r="BL23" s="36">
        <v>15819</v>
      </c>
      <c r="BM23" s="44">
        <v>15098</v>
      </c>
      <c r="BN23" s="36">
        <v>7215</v>
      </c>
      <c r="BO23" s="36">
        <v>7883</v>
      </c>
      <c r="BP23" s="44">
        <v>30840</v>
      </c>
      <c r="BQ23" s="36">
        <v>10150</v>
      </c>
      <c r="BR23" s="36">
        <v>20690</v>
      </c>
      <c r="BS23" s="44">
        <v>31590</v>
      </c>
      <c r="BT23" s="36">
        <v>12490</v>
      </c>
      <c r="BU23" s="36">
        <v>19100</v>
      </c>
      <c r="BV23" s="44">
        <v>41887</v>
      </c>
      <c r="BW23" s="36">
        <v>23498</v>
      </c>
      <c r="BX23" s="36">
        <v>18389</v>
      </c>
      <c r="BY23" s="44">
        <v>38260</v>
      </c>
      <c r="BZ23" s="36">
        <v>22705</v>
      </c>
      <c r="CA23" s="36">
        <v>15555</v>
      </c>
      <c r="CB23" s="44">
        <v>22936</v>
      </c>
      <c r="CC23" s="36">
        <v>9699</v>
      </c>
      <c r="CD23" s="36">
        <v>13237</v>
      </c>
      <c r="CE23" s="44">
        <v>35426</v>
      </c>
      <c r="CF23" s="36">
        <v>20106</v>
      </c>
      <c r="CG23" s="36">
        <v>15320</v>
      </c>
      <c r="CH23" s="44">
        <v>39879</v>
      </c>
      <c r="CI23" s="36">
        <v>14049</v>
      </c>
      <c r="CJ23" s="36">
        <v>25830</v>
      </c>
      <c r="CK23" s="44">
        <v>37907</v>
      </c>
      <c r="CL23" s="36">
        <v>10754</v>
      </c>
      <c r="CM23" s="51">
        <v>27153</v>
      </c>
    </row>
    <row r="24" spans="1:91" s="9" customFormat="1" ht="14.25" customHeight="1" x14ac:dyDescent="0.2">
      <c r="A24" s="30" t="s">
        <v>4</v>
      </c>
      <c r="B24" s="45">
        <v>10413</v>
      </c>
      <c r="C24" s="37">
        <v>7262</v>
      </c>
      <c r="D24" s="37">
        <v>3151</v>
      </c>
      <c r="E24" s="45">
        <v>11819</v>
      </c>
      <c r="F24" s="37">
        <v>6706</v>
      </c>
      <c r="G24" s="37">
        <v>5113</v>
      </c>
      <c r="H24" s="45">
        <v>8326</v>
      </c>
      <c r="I24" s="37">
        <v>3864</v>
      </c>
      <c r="J24" s="37">
        <v>4462</v>
      </c>
      <c r="K24" s="45">
        <v>7366</v>
      </c>
      <c r="L24" s="37">
        <v>1759</v>
      </c>
      <c r="M24" s="37">
        <v>5607</v>
      </c>
      <c r="N24" s="45">
        <v>4556</v>
      </c>
      <c r="O24" s="37">
        <v>1376</v>
      </c>
      <c r="P24" s="37">
        <v>3180</v>
      </c>
      <c r="Q24" s="45">
        <v>3619</v>
      </c>
      <c r="R24" s="37">
        <v>1968</v>
      </c>
      <c r="S24" s="37">
        <v>1651</v>
      </c>
      <c r="T24" s="45">
        <v>3638</v>
      </c>
      <c r="U24" s="37">
        <v>966</v>
      </c>
      <c r="V24" s="37">
        <v>2672</v>
      </c>
      <c r="W24" s="45">
        <v>6000</v>
      </c>
      <c r="X24" s="37">
        <v>1565</v>
      </c>
      <c r="Y24" s="37">
        <v>4435</v>
      </c>
      <c r="Z24" s="45">
        <v>11413</v>
      </c>
      <c r="AA24" s="37">
        <v>5475</v>
      </c>
      <c r="AB24" s="37">
        <v>5938</v>
      </c>
      <c r="AC24" s="45">
        <v>13978</v>
      </c>
      <c r="AD24" s="37">
        <v>4940</v>
      </c>
      <c r="AE24" s="37">
        <v>9038</v>
      </c>
      <c r="AF24" s="45">
        <v>10648</v>
      </c>
      <c r="AG24" s="37">
        <v>3480</v>
      </c>
      <c r="AH24" s="37">
        <v>7168</v>
      </c>
      <c r="AI24" s="45">
        <v>9914</v>
      </c>
      <c r="AJ24" s="37">
        <v>6935</v>
      </c>
      <c r="AK24" s="37">
        <v>2979</v>
      </c>
      <c r="AL24" s="45">
        <v>6690</v>
      </c>
      <c r="AM24" s="37">
        <v>3722</v>
      </c>
      <c r="AN24" s="37">
        <v>2968</v>
      </c>
      <c r="AO24" s="45">
        <v>6907</v>
      </c>
      <c r="AP24" s="37">
        <v>3612</v>
      </c>
      <c r="AQ24" s="37">
        <v>3295</v>
      </c>
      <c r="AR24" s="45">
        <v>5723</v>
      </c>
      <c r="AS24" s="37">
        <v>729</v>
      </c>
      <c r="AT24" s="37">
        <v>4994</v>
      </c>
      <c r="AU24" s="45">
        <v>10622</v>
      </c>
      <c r="AV24" s="37">
        <v>1652</v>
      </c>
      <c r="AW24" s="37">
        <v>8970</v>
      </c>
      <c r="AX24" s="45">
        <v>19247</v>
      </c>
      <c r="AY24" s="37">
        <v>13550</v>
      </c>
      <c r="AZ24" s="37">
        <v>5697</v>
      </c>
      <c r="BA24" s="45">
        <v>1493</v>
      </c>
      <c r="BB24" s="37">
        <v>1380</v>
      </c>
      <c r="BC24" s="37">
        <v>113</v>
      </c>
      <c r="BD24" s="45">
        <v>2001</v>
      </c>
      <c r="BE24" s="37">
        <v>727</v>
      </c>
      <c r="BF24" s="37">
        <v>1274</v>
      </c>
      <c r="BG24" s="45">
        <v>3431</v>
      </c>
      <c r="BH24" s="37">
        <v>1731</v>
      </c>
      <c r="BI24" s="37">
        <v>1700</v>
      </c>
      <c r="BJ24" s="45">
        <v>1593</v>
      </c>
      <c r="BK24" s="37">
        <v>1204</v>
      </c>
      <c r="BL24" s="37">
        <v>389</v>
      </c>
      <c r="BM24" s="45">
        <v>2768</v>
      </c>
      <c r="BN24" s="37">
        <v>1095</v>
      </c>
      <c r="BO24" s="37">
        <v>1673</v>
      </c>
      <c r="BP24" s="45">
        <v>3410</v>
      </c>
      <c r="BQ24" s="37">
        <v>1550</v>
      </c>
      <c r="BR24" s="37">
        <v>1860</v>
      </c>
      <c r="BS24" s="45">
        <v>4340</v>
      </c>
      <c r="BT24" s="37">
        <v>2860</v>
      </c>
      <c r="BU24" s="37">
        <v>1480</v>
      </c>
      <c r="BV24" s="45">
        <v>8262</v>
      </c>
      <c r="BW24" s="37">
        <v>5660</v>
      </c>
      <c r="BX24" s="37">
        <v>2602</v>
      </c>
      <c r="BY24" s="45">
        <v>7230</v>
      </c>
      <c r="BZ24" s="37">
        <v>6600</v>
      </c>
      <c r="CA24" s="37">
        <v>630</v>
      </c>
      <c r="CB24" s="45">
        <v>10014</v>
      </c>
      <c r="CC24" s="37">
        <v>6339</v>
      </c>
      <c r="CD24" s="37">
        <v>3675</v>
      </c>
      <c r="CE24" s="45">
        <v>4810</v>
      </c>
      <c r="CF24" s="37">
        <v>3220</v>
      </c>
      <c r="CG24" s="37">
        <v>1590</v>
      </c>
      <c r="CH24" s="45">
        <v>6077</v>
      </c>
      <c r="CI24" s="37">
        <v>727</v>
      </c>
      <c r="CJ24" s="37">
        <v>5350</v>
      </c>
      <c r="CK24" s="45">
        <v>4782</v>
      </c>
      <c r="CL24" s="37">
        <v>1320</v>
      </c>
      <c r="CM24" s="52">
        <v>3462</v>
      </c>
    </row>
    <row r="25" spans="1:91" s="9" customFormat="1" ht="14.25" customHeight="1" x14ac:dyDescent="0.2">
      <c r="A25" s="30" t="s">
        <v>5</v>
      </c>
      <c r="B25" s="45">
        <v>47373</v>
      </c>
      <c r="C25" s="37">
        <v>42048</v>
      </c>
      <c r="D25" s="37">
        <v>5325</v>
      </c>
      <c r="E25" s="45">
        <v>64851</v>
      </c>
      <c r="F25" s="37">
        <v>59946</v>
      </c>
      <c r="G25" s="37">
        <v>4905</v>
      </c>
      <c r="H25" s="45">
        <v>38951</v>
      </c>
      <c r="I25" s="37">
        <v>34270</v>
      </c>
      <c r="J25" s="37">
        <v>4681</v>
      </c>
      <c r="K25" s="45">
        <v>32666</v>
      </c>
      <c r="L25" s="37">
        <v>23445</v>
      </c>
      <c r="M25" s="37">
        <v>9221</v>
      </c>
      <c r="N25" s="45">
        <v>29320</v>
      </c>
      <c r="O25" s="37">
        <v>15755</v>
      </c>
      <c r="P25" s="37">
        <v>13565</v>
      </c>
      <c r="Q25" s="45">
        <v>26846</v>
      </c>
      <c r="R25" s="37">
        <v>15968</v>
      </c>
      <c r="S25" s="37">
        <v>10878</v>
      </c>
      <c r="T25" s="45">
        <v>24594</v>
      </c>
      <c r="U25" s="37">
        <v>12775</v>
      </c>
      <c r="V25" s="37">
        <v>11819</v>
      </c>
      <c r="W25" s="45">
        <v>23641</v>
      </c>
      <c r="X25" s="37">
        <v>13958</v>
      </c>
      <c r="Y25" s="37">
        <v>9683</v>
      </c>
      <c r="Z25" s="45">
        <v>12823</v>
      </c>
      <c r="AA25" s="37">
        <v>2008</v>
      </c>
      <c r="AB25" s="37">
        <v>10815</v>
      </c>
      <c r="AC25" s="45">
        <v>18045</v>
      </c>
      <c r="AD25" s="37">
        <v>2747</v>
      </c>
      <c r="AE25" s="37">
        <v>15298</v>
      </c>
      <c r="AF25" s="45">
        <v>23897</v>
      </c>
      <c r="AG25" s="37">
        <v>6037</v>
      </c>
      <c r="AH25" s="37">
        <v>17860</v>
      </c>
      <c r="AI25" s="45">
        <v>31936</v>
      </c>
      <c r="AJ25" s="37">
        <v>2440</v>
      </c>
      <c r="AK25" s="37">
        <v>29496</v>
      </c>
      <c r="AL25" s="45">
        <v>28322</v>
      </c>
      <c r="AM25" s="37">
        <v>3189</v>
      </c>
      <c r="AN25" s="37">
        <v>25133</v>
      </c>
      <c r="AO25" s="45">
        <v>14721</v>
      </c>
      <c r="AP25" s="37">
        <v>2844</v>
      </c>
      <c r="AQ25" s="37">
        <v>11877</v>
      </c>
      <c r="AR25" s="45">
        <v>23323</v>
      </c>
      <c r="AS25" s="37">
        <v>7379</v>
      </c>
      <c r="AT25" s="37">
        <v>15944</v>
      </c>
      <c r="AU25" s="45">
        <v>30858</v>
      </c>
      <c r="AV25" s="37">
        <v>7817</v>
      </c>
      <c r="AW25" s="37">
        <v>23041</v>
      </c>
      <c r="AX25" s="45">
        <v>22848</v>
      </c>
      <c r="AY25" s="37">
        <v>7661</v>
      </c>
      <c r="AZ25" s="37">
        <v>15187</v>
      </c>
      <c r="BA25" s="45">
        <v>24069</v>
      </c>
      <c r="BB25" s="37">
        <v>14515</v>
      </c>
      <c r="BC25" s="37">
        <v>9554</v>
      </c>
      <c r="BD25" s="45">
        <v>43686</v>
      </c>
      <c r="BE25" s="37">
        <v>28276</v>
      </c>
      <c r="BF25" s="37">
        <v>15410</v>
      </c>
      <c r="BG25" s="45">
        <v>38045</v>
      </c>
      <c r="BH25" s="37">
        <v>27365</v>
      </c>
      <c r="BI25" s="37">
        <v>10680</v>
      </c>
      <c r="BJ25" s="45">
        <v>20750</v>
      </c>
      <c r="BK25" s="37">
        <v>5320</v>
      </c>
      <c r="BL25" s="37">
        <v>15430</v>
      </c>
      <c r="BM25" s="45">
        <v>12330</v>
      </c>
      <c r="BN25" s="37">
        <v>6120</v>
      </c>
      <c r="BO25" s="37">
        <v>6210</v>
      </c>
      <c r="BP25" s="45">
        <v>27430</v>
      </c>
      <c r="BQ25" s="37">
        <v>8600</v>
      </c>
      <c r="BR25" s="37">
        <v>18830</v>
      </c>
      <c r="BS25" s="45">
        <v>27250</v>
      </c>
      <c r="BT25" s="37">
        <v>9630</v>
      </c>
      <c r="BU25" s="37">
        <v>17620</v>
      </c>
      <c r="BV25" s="45">
        <v>33625</v>
      </c>
      <c r="BW25" s="37">
        <v>17838</v>
      </c>
      <c r="BX25" s="37">
        <v>15787</v>
      </c>
      <c r="BY25" s="45">
        <v>31030</v>
      </c>
      <c r="BZ25" s="37">
        <v>16105</v>
      </c>
      <c r="CA25" s="37">
        <v>14925</v>
      </c>
      <c r="CB25" s="45">
        <v>12922</v>
      </c>
      <c r="CC25" s="37">
        <v>3360</v>
      </c>
      <c r="CD25" s="37">
        <v>9562</v>
      </c>
      <c r="CE25" s="45">
        <v>30616</v>
      </c>
      <c r="CF25" s="37">
        <v>16886</v>
      </c>
      <c r="CG25" s="37">
        <v>13730</v>
      </c>
      <c r="CH25" s="45">
        <v>33802</v>
      </c>
      <c r="CI25" s="37">
        <v>13322</v>
      </c>
      <c r="CJ25" s="37">
        <v>20480</v>
      </c>
      <c r="CK25" s="45">
        <v>33125</v>
      </c>
      <c r="CL25" s="37">
        <v>9434</v>
      </c>
      <c r="CM25" s="52">
        <v>23691</v>
      </c>
    </row>
    <row r="26" spans="1:91" s="9" customFormat="1" ht="14.25" customHeight="1" x14ac:dyDescent="0.2">
      <c r="A26" s="29" t="str">
        <f>VLOOKUP("&lt;Zeilentitel_4&gt;",Uebersetzungen!$B$3:$E$24,Uebersetzungen!$B$2+1,FALSE)</f>
        <v>Region Engiadina Bassa/Val Müstair</v>
      </c>
      <c r="B26" s="44">
        <v>111415</v>
      </c>
      <c r="C26" s="36">
        <v>24304</v>
      </c>
      <c r="D26" s="36">
        <v>87111</v>
      </c>
      <c r="E26" s="44">
        <v>110341</v>
      </c>
      <c r="F26" s="36">
        <v>25092</v>
      </c>
      <c r="G26" s="36">
        <v>85249</v>
      </c>
      <c r="H26" s="44">
        <v>108587</v>
      </c>
      <c r="I26" s="36">
        <v>37100</v>
      </c>
      <c r="J26" s="36">
        <v>71487</v>
      </c>
      <c r="K26" s="44">
        <v>107190</v>
      </c>
      <c r="L26" s="36">
        <v>40210</v>
      </c>
      <c r="M26" s="36">
        <v>66980</v>
      </c>
      <c r="N26" s="44">
        <v>114068</v>
      </c>
      <c r="O26" s="36">
        <v>56746</v>
      </c>
      <c r="P26" s="36">
        <v>57322</v>
      </c>
      <c r="Q26" s="44">
        <v>106839</v>
      </c>
      <c r="R26" s="36">
        <v>36364</v>
      </c>
      <c r="S26" s="36">
        <v>70475</v>
      </c>
      <c r="T26" s="44">
        <v>120679</v>
      </c>
      <c r="U26" s="36">
        <v>26608</v>
      </c>
      <c r="V26" s="36">
        <v>94071</v>
      </c>
      <c r="W26" s="44">
        <v>114586</v>
      </c>
      <c r="X26" s="36">
        <v>47493</v>
      </c>
      <c r="Y26" s="36">
        <v>67093</v>
      </c>
      <c r="Z26" s="44">
        <v>108452</v>
      </c>
      <c r="AA26" s="36">
        <v>31097</v>
      </c>
      <c r="AB26" s="36">
        <v>77355</v>
      </c>
      <c r="AC26" s="44">
        <v>122231</v>
      </c>
      <c r="AD26" s="36">
        <v>11075</v>
      </c>
      <c r="AE26" s="36">
        <v>111156</v>
      </c>
      <c r="AF26" s="44">
        <v>130775</v>
      </c>
      <c r="AG26" s="36">
        <v>6497</v>
      </c>
      <c r="AH26" s="36">
        <v>124278</v>
      </c>
      <c r="AI26" s="44">
        <v>107202</v>
      </c>
      <c r="AJ26" s="36">
        <v>8780</v>
      </c>
      <c r="AK26" s="36">
        <v>98422</v>
      </c>
      <c r="AL26" s="44">
        <v>109359</v>
      </c>
      <c r="AM26" s="36">
        <v>16220</v>
      </c>
      <c r="AN26" s="36">
        <v>93139</v>
      </c>
      <c r="AO26" s="44">
        <v>119343</v>
      </c>
      <c r="AP26" s="36">
        <v>15532</v>
      </c>
      <c r="AQ26" s="36">
        <v>103811</v>
      </c>
      <c r="AR26" s="44">
        <v>152066</v>
      </c>
      <c r="AS26" s="36">
        <v>34946</v>
      </c>
      <c r="AT26" s="36">
        <v>117120</v>
      </c>
      <c r="AU26" s="44">
        <v>137122</v>
      </c>
      <c r="AV26" s="36">
        <v>20629</v>
      </c>
      <c r="AW26" s="36">
        <v>116493</v>
      </c>
      <c r="AX26" s="44">
        <v>123932</v>
      </c>
      <c r="AY26" s="36">
        <v>10677</v>
      </c>
      <c r="AZ26" s="36">
        <v>113255</v>
      </c>
      <c r="BA26" s="44">
        <v>75043</v>
      </c>
      <c r="BB26" s="36">
        <v>5736</v>
      </c>
      <c r="BC26" s="36">
        <v>69307</v>
      </c>
      <c r="BD26" s="44">
        <v>60544</v>
      </c>
      <c r="BE26" s="36">
        <v>8051</v>
      </c>
      <c r="BF26" s="36">
        <v>52493</v>
      </c>
      <c r="BG26" s="44">
        <v>63468</v>
      </c>
      <c r="BH26" s="36">
        <v>10138</v>
      </c>
      <c r="BI26" s="36">
        <v>53330</v>
      </c>
      <c r="BJ26" s="44">
        <v>73338</v>
      </c>
      <c r="BK26" s="36">
        <v>20270</v>
      </c>
      <c r="BL26" s="36">
        <v>53068</v>
      </c>
      <c r="BM26" s="44">
        <v>74175</v>
      </c>
      <c r="BN26" s="36">
        <v>21045</v>
      </c>
      <c r="BO26" s="36">
        <v>53130</v>
      </c>
      <c r="BP26" s="44">
        <v>90772</v>
      </c>
      <c r="BQ26" s="36">
        <v>21565</v>
      </c>
      <c r="BR26" s="36">
        <v>69207</v>
      </c>
      <c r="BS26" s="44">
        <v>91002</v>
      </c>
      <c r="BT26" s="36">
        <v>24143</v>
      </c>
      <c r="BU26" s="36">
        <v>66859</v>
      </c>
      <c r="BV26" s="44">
        <v>74636</v>
      </c>
      <c r="BW26" s="36">
        <v>22285</v>
      </c>
      <c r="BX26" s="36">
        <v>52351</v>
      </c>
      <c r="BY26" s="44">
        <v>105015</v>
      </c>
      <c r="BZ26" s="36">
        <v>28832</v>
      </c>
      <c r="CA26" s="36">
        <v>76183</v>
      </c>
      <c r="CB26" s="44">
        <v>89285</v>
      </c>
      <c r="CC26" s="36">
        <v>27538</v>
      </c>
      <c r="CD26" s="36">
        <v>61747</v>
      </c>
      <c r="CE26" s="44">
        <v>110996</v>
      </c>
      <c r="CF26" s="36">
        <v>31251</v>
      </c>
      <c r="CG26" s="36">
        <v>79745</v>
      </c>
      <c r="CH26" s="44">
        <v>114834</v>
      </c>
      <c r="CI26" s="36">
        <v>28428</v>
      </c>
      <c r="CJ26" s="36">
        <v>86406</v>
      </c>
      <c r="CK26" s="44">
        <v>119978</v>
      </c>
      <c r="CL26" s="36">
        <v>25557</v>
      </c>
      <c r="CM26" s="51">
        <v>94421</v>
      </c>
    </row>
    <row r="27" spans="1:91" s="9" customFormat="1" ht="14.25" customHeight="1" x14ac:dyDescent="0.2">
      <c r="A27" s="30" t="s">
        <v>34</v>
      </c>
      <c r="B27" s="45">
        <v>21474</v>
      </c>
      <c r="C27" s="37">
        <v>15022</v>
      </c>
      <c r="D27" s="37">
        <v>6452</v>
      </c>
      <c r="E27" s="45">
        <v>18174</v>
      </c>
      <c r="F27" s="37">
        <v>8918</v>
      </c>
      <c r="G27" s="37">
        <v>9256</v>
      </c>
      <c r="H27" s="45">
        <v>43449</v>
      </c>
      <c r="I27" s="37">
        <v>24587</v>
      </c>
      <c r="J27" s="37">
        <v>18862</v>
      </c>
      <c r="K27" s="45">
        <v>27343</v>
      </c>
      <c r="L27" s="37">
        <v>17615</v>
      </c>
      <c r="M27" s="37">
        <v>9728</v>
      </c>
      <c r="N27" s="45">
        <v>27951</v>
      </c>
      <c r="O27" s="37">
        <v>20666</v>
      </c>
      <c r="P27" s="37">
        <v>7285</v>
      </c>
      <c r="Q27" s="45">
        <v>13346</v>
      </c>
      <c r="R27" s="37">
        <v>4751</v>
      </c>
      <c r="S27" s="37">
        <v>8595</v>
      </c>
      <c r="T27" s="45">
        <v>16504</v>
      </c>
      <c r="U27" s="37">
        <v>1884</v>
      </c>
      <c r="V27" s="37">
        <v>14620</v>
      </c>
      <c r="W27" s="45">
        <v>25748</v>
      </c>
      <c r="X27" s="37">
        <v>18532</v>
      </c>
      <c r="Y27" s="37">
        <v>7216</v>
      </c>
      <c r="Z27" s="45">
        <v>16011</v>
      </c>
      <c r="AA27" s="37">
        <v>5933</v>
      </c>
      <c r="AB27" s="37">
        <v>10078</v>
      </c>
      <c r="AC27" s="45">
        <v>8211</v>
      </c>
      <c r="AD27" s="37">
        <v>3258</v>
      </c>
      <c r="AE27" s="37">
        <v>4953</v>
      </c>
      <c r="AF27" s="45">
        <v>10092</v>
      </c>
      <c r="AG27" s="37">
        <v>627</v>
      </c>
      <c r="AH27" s="37">
        <v>9465</v>
      </c>
      <c r="AI27" s="45">
        <v>18695</v>
      </c>
      <c r="AJ27" s="37">
        <v>6077</v>
      </c>
      <c r="AK27" s="37">
        <v>12618</v>
      </c>
      <c r="AL27" s="45">
        <v>25298</v>
      </c>
      <c r="AM27" s="37">
        <v>9248</v>
      </c>
      <c r="AN27" s="37">
        <v>16050</v>
      </c>
      <c r="AO27" s="45">
        <v>31758</v>
      </c>
      <c r="AP27" s="37">
        <v>5127</v>
      </c>
      <c r="AQ27" s="37">
        <v>26631</v>
      </c>
      <c r="AR27" s="45">
        <v>19384</v>
      </c>
      <c r="AS27" s="37">
        <v>3929</v>
      </c>
      <c r="AT27" s="37">
        <v>15455</v>
      </c>
      <c r="AU27" s="45">
        <v>18937</v>
      </c>
      <c r="AV27" s="37">
        <v>4050</v>
      </c>
      <c r="AW27" s="37">
        <v>14887</v>
      </c>
      <c r="AX27" s="45">
        <v>20914</v>
      </c>
      <c r="AY27" s="37">
        <v>5100</v>
      </c>
      <c r="AZ27" s="37">
        <v>15814</v>
      </c>
      <c r="BA27" s="45">
        <v>11093</v>
      </c>
      <c r="BB27" s="37">
        <v>2070</v>
      </c>
      <c r="BC27" s="37">
        <v>9023</v>
      </c>
      <c r="BD27" s="45">
        <v>8218</v>
      </c>
      <c r="BE27" s="37">
        <v>1103</v>
      </c>
      <c r="BF27" s="37">
        <v>7115</v>
      </c>
      <c r="BG27" s="45">
        <v>7086</v>
      </c>
      <c r="BH27" s="37">
        <v>2274</v>
      </c>
      <c r="BI27" s="37">
        <v>4812</v>
      </c>
      <c r="BJ27" s="45">
        <v>9668</v>
      </c>
      <c r="BK27" s="37">
        <v>4374</v>
      </c>
      <c r="BL27" s="37">
        <v>5294</v>
      </c>
      <c r="BM27" s="45">
        <v>7931</v>
      </c>
      <c r="BN27" s="37">
        <v>3020</v>
      </c>
      <c r="BO27" s="37">
        <v>4911</v>
      </c>
      <c r="BP27" s="45">
        <v>9332</v>
      </c>
      <c r="BQ27" s="37">
        <v>4327</v>
      </c>
      <c r="BR27" s="37">
        <v>5005</v>
      </c>
      <c r="BS27" s="45">
        <v>9970</v>
      </c>
      <c r="BT27" s="37">
        <v>4332</v>
      </c>
      <c r="BU27" s="37">
        <v>5638</v>
      </c>
      <c r="BV27" s="45">
        <v>13111</v>
      </c>
      <c r="BW27" s="37">
        <v>4385</v>
      </c>
      <c r="BX27" s="37">
        <v>8726</v>
      </c>
      <c r="BY27" s="45">
        <v>9169</v>
      </c>
      <c r="BZ27" s="37">
        <v>2455</v>
      </c>
      <c r="CA27" s="37">
        <v>6714</v>
      </c>
      <c r="CB27" s="45">
        <v>9047</v>
      </c>
      <c r="CC27" s="37">
        <v>4275</v>
      </c>
      <c r="CD27" s="37">
        <v>4772</v>
      </c>
      <c r="CE27" s="45">
        <v>13759</v>
      </c>
      <c r="CF27" s="37">
        <v>3850</v>
      </c>
      <c r="CG27" s="37">
        <v>9909</v>
      </c>
      <c r="CH27" s="45">
        <v>14434</v>
      </c>
      <c r="CI27" s="37">
        <v>4683</v>
      </c>
      <c r="CJ27" s="37">
        <v>9751</v>
      </c>
      <c r="CK27" s="45">
        <v>13867</v>
      </c>
      <c r="CL27" s="37">
        <v>3853</v>
      </c>
      <c r="CM27" s="52">
        <v>10014</v>
      </c>
    </row>
    <row r="28" spans="1:91" s="9" customFormat="1" ht="14.25" customHeight="1" x14ac:dyDescent="0.2">
      <c r="A28" s="30" t="s">
        <v>35</v>
      </c>
      <c r="B28" s="45">
        <v>3995</v>
      </c>
      <c r="C28" s="37">
        <v>46</v>
      </c>
      <c r="D28" s="37">
        <v>3949</v>
      </c>
      <c r="E28" s="45">
        <v>5085</v>
      </c>
      <c r="F28" s="37">
        <v>0</v>
      </c>
      <c r="G28" s="37">
        <v>5085</v>
      </c>
      <c r="H28" s="45">
        <v>1121</v>
      </c>
      <c r="I28" s="37">
        <v>0</v>
      </c>
      <c r="J28" s="37">
        <v>1121</v>
      </c>
      <c r="K28" s="45">
        <v>6172</v>
      </c>
      <c r="L28" s="37">
        <v>430</v>
      </c>
      <c r="M28" s="37">
        <v>5742</v>
      </c>
      <c r="N28" s="45">
        <v>5261</v>
      </c>
      <c r="O28" s="37">
        <v>0</v>
      </c>
      <c r="P28" s="37">
        <v>5261</v>
      </c>
      <c r="Q28" s="45">
        <v>1723</v>
      </c>
      <c r="R28" s="37">
        <v>720</v>
      </c>
      <c r="S28" s="37">
        <v>1003</v>
      </c>
      <c r="T28" s="45">
        <v>8487</v>
      </c>
      <c r="U28" s="37">
        <v>300</v>
      </c>
      <c r="V28" s="37">
        <v>8187</v>
      </c>
      <c r="W28" s="45">
        <v>2888</v>
      </c>
      <c r="X28" s="37">
        <v>30</v>
      </c>
      <c r="Y28" s="37">
        <v>2858</v>
      </c>
      <c r="Z28" s="45">
        <v>4805</v>
      </c>
      <c r="AA28" s="37">
        <v>0</v>
      </c>
      <c r="AB28" s="37">
        <v>4805</v>
      </c>
      <c r="AC28" s="45">
        <v>8697</v>
      </c>
      <c r="AD28" s="37">
        <v>5</v>
      </c>
      <c r="AE28" s="37">
        <v>8692</v>
      </c>
      <c r="AF28" s="45">
        <v>3314</v>
      </c>
      <c r="AG28" s="37">
        <v>0</v>
      </c>
      <c r="AH28" s="37">
        <v>3314</v>
      </c>
      <c r="AI28" s="45">
        <v>5852</v>
      </c>
      <c r="AJ28" s="37">
        <v>170</v>
      </c>
      <c r="AK28" s="37">
        <v>5682</v>
      </c>
      <c r="AL28" s="45">
        <v>7489</v>
      </c>
      <c r="AM28" s="37">
        <v>0</v>
      </c>
      <c r="AN28" s="37">
        <v>7489</v>
      </c>
      <c r="AO28" s="45">
        <v>5445</v>
      </c>
      <c r="AP28" s="37">
        <v>0</v>
      </c>
      <c r="AQ28" s="37">
        <v>5445</v>
      </c>
      <c r="AR28" s="45">
        <v>10682</v>
      </c>
      <c r="AS28" s="37">
        <v>688</v>
      </c>
      <c r="AT28" s="37">
        <v>9994</v>
      </c>
      <c r="AU28" s="45">
        <v>13160</v>
      </c>
      <c r="AV28" s="37">
        <v>295</v>
      </c>
      <c r="AW28" s="37">
        <v>12865</v>
      </c>
      <c r="AX28" s="45">
        <v>8270</v>
      </c>
      <c r="AY28" s="37">
        <v>0</v>
      </c>
      <c r="AZ28" s="37">
        <v>8270</v>
      </c>
      <c r="BA28" s="45">
        <v>7039</v>
      </c>
      <c r="BB28" s="37">
        <v>20</v>
      </c>
      <c r="BC28" s="37">
        <v>7019</v>
      </c>
      <c r="BD28" s="45">
        <v>2945</v>
      </c>
      <c r="BE28" s="37">
        <v>0</v>
      </c>
      <c r="BF28" s="37">
        <v>2945</v>
      </c>
      <c r="BG28" s="45">
        <v>1728</v>
      </c>
      <c r="BH28" s="37">
        <v>0</v>
      </c>
      <c r="BI28" s="37">
        <v>1728</v>
      </c>
      <c r="BJ28" s="45">
        <v>7681</v>
      </c>
      <c r="BK28" s="37">
        <v>78</v>
      </c>
      <c r="BL28" s="37">
        <v>7603</v>
      </c>
      <c r="BM28" s="45">
        <v>12197</v>
      </c>
      <c r="BN28" s="37">
        <v>1150</v>
      </c>
      <c r="BO28" s="37">
        <v>11047</v>
      </c>
      <c r="BP28" s="45">
        <v>6785</v>
      </c>
      <c r="BQ28" s="37">
        <v>209</v>
      </c>
      <c r="BR28" s="37">
        <v>6576</v>
      </c>
      <c r="BS28" s="45">
        <v>11991</v>
      </c>
      <c r="BT28" s="37">
        <v>1997</v>
      </c>
      <c r="BU28" s="37">
        <v>9994</v>
      </c>
      <c r="BV28" s="45">
        <v>12314</v>
      </c>
      <c r="BW28" s="37">
        <v>1767</v>
      </c>
      <c r="BX28" s="37">
        <v>10547</v>
      </c>
      <c r="BY28" s="45">
        <v>19224</v>
      </c>
      <c r="BZ28" s="37">
        <v>2618</v>
      </c>
      <c r="CA28" s="37">
        <v>16606</v>
      </c>
      <c r="CB28" s="45">
        <v>19521</v>
      </c>
      <c r="CC28" s="37">
        <v>1424</v>
      </c>
      <c r="CD28" s="37">
        <v>18097</v>
      </c>
      <c r="CE28" s="45">
        <v>17978</v>
      </c>
      <c r="CF28" s="37">
        <v>2617</v>
      </c>
      <c r="CG28" s="37">
        <v>15361</v>
      </c>
      <c r="CH28" s="45">
        <v>17125</v>
      </c>
      <c r="CI28" s="37">
        <v>2625</v>
      </c>
      <c r="CJ28" s="37">
        <v>14500</v>
      </c>
      <c r="CK28" s="45">
        <v>22954</v>
      </c>
      <c r="CL28" s="37">
        <v>775</v>
      </c>
      <c r="CM28" s="52">
        <v>22179</v>
      </c>
    </row>
    <row r="29" spans="1:91" s="9" customFormat="1" ht="14.25" customHeight="1" x14ac:dyDescent="0.2">
      <c r="A29" s="30" t="s">
        <v>36</v>
      </c>
      <c r="B29" s="45">
        <v>54992</v>
      </c>
      <c r="C29" s="37">
        <v>8236</v>
      </c>
      <c r="D29" s="37">
        <v>46756</v>
      </c>
      <c r="E29" s="45">
        <v>66390</v>
      </c>
      <c r="F29" s="37">
        <v>14174</v>
      </c>
      <c r="G29" s="37">
        <v>52216</v>
      </c>
      <c r="H29" s="45">
        <v>46534</v>
      </c>
      <c r="I29" s="37">
        <v>6170</v>
      </c>
      <c r="J29" s="37">
        <v>40364</v>
      </c>
      <c r="K29" s="45">
        <v>56268</v>
      </c>
      <c r="L29" s="37">
        <v>14633</v>
      </c>
      <c r="M29" s="37">
        <v>41635</v>
      </c>
      <c r="N29" s="45">
        <v>58209</v>
      </c>
      <c r="O29" s="37">
        <v>25855</v>
      </c>
      <c r="P29" s="37">
        <v>32354</v>
      </c>
      <c r="Q29" s="45">
        <v>53103</v>
      </c>
      <c r="R29" s="37">
        <v>9833</v>
      </c>
      <c r="S29" s="37">
        <v>43270</v>
      </c>
      <c r="T29" s="45">
        <v>51446</v>
      </c>
      <c r="U29" s="37">
        <v>3221</v>
      </c>
      <c r="V29" s="37">
        <v>48225</v>
      </c>
      <c r="W29" s="45">
        <v>37632</v>
      </c>
      <c r="X29" s="37">
        <v>4631</v>
      </c>
      <c r="Y29" s="37">
        <v>33001</v>
      </c>
      <c r="Z29" s="45">
        <v>51415</v>
      </c>
      <c r="AA29" s="37">
        <v>2716</v>
      </c>
      <c r="AB29" s="37">
        <v>48699</v>
      </c>
      <c r="AC29" s="45">
        <v>93250</v>
      </c>
      <c r="AD29" s="37">
        <v>4812</v>
      </c>
      <c r="AE29" s="37">
        <v>88438</v>
      </c>
      <c r="AF29" s="45">
        <v>103905</v>
      </c>
      <c r="AG29" s="37">
        <v>5870</v>
      </c>
      <c r="AH29" s="37">
        <v>98035</v>
      </c>
      <c r="AI29" s="45">
        <v>68275</v>
      </c>
      <c r="AJ29" s="37">
        <v>2469</v>
      </c>
      <c r="AK29" s="37">
        <v>65806</v>
      </c>
      <c r="AL29" s="45">
        <v>61345</v>
      </c>
      <c r="AM29" s="37">
        <v>4518</v>
      </c>
      <c r="AN29" s="37">
        <v>56827</v>
      </c>
      <c r="AO29" s="45">
        <v>58703</v>
      </c>
      <c r="AP29" s="37">
        <v>6603</v>
      </c>
      <c r="AQ29" s="37">
        <v>52100</v>
      </c>
      <c r="AR29" s="45">
        <v>97882</v>
      </c>
      <c r="AS29" s="37">
        <v>30184</v>
      </c>
      <c r="AT29" s="37">
        <v>67698</v>
      </c>
      <c r="AU29" s="45">
        <v>84227</v>
      </c>
      <c r="AV29" s="37">
        <v>15709</v>
      </c>
      <c r="AW29" s="37">
        <v>68518</v>
      </c>
      <c r="AX29" s="45">
        <v>71543</v>
      </c>
      <c r="AY29" s="37">
        <v>4407</v>
      </c>
      <c r="AZ29" s="37">
        <v>67136</v>
      </c>
      <c r="BA29" s="45">
        <v>37376</v>
      </c>
      <c r="BB29" s="37">
        <v>1817</v>
      </c>
      <c r="BC29" s="37">
        <v>35559</v>
      </c>
      <c r="BD29" s="45">
        <v>32017</v>
      </c>
      <c r="BE29" s="37">
        <v>5156</v>
      </c>
      <c r="BF29" s="37">
        <v>26861</v>
      </c>
      <c r="BG29" s="45">
        <v>33872</v>
      </c>
      <c r="BH29" s="37">
        <v>5873</v>
      </c>
      <c r="BI29" s="37">
        <v>27999</v>
      </c>
      <c r="BJ29" s="45">
        <v>34808</v>
      </c>
      <c r="BK29" s="37">
        <v>6226</v>
      </c>
      <c r="BL29" s="37">
        <v>28582</v>
      </c>
      <c r="BM29" s="45">
        <v>37614</v>
      </c>
      <c r="BN29" s="37">
        <v>9566</v>
      </c>
      <c r="BO29" s="37">
        <v>28048</v>
      </c>
      <c r="BP29" s="45">
        <v>47835</v>
      </c>
      <c r="BQ29" s="37">
        <v>7590</v>
      </c>
      <c r="BR29" s="37">
        <v>40245</v>
      </c>
      <c r="BS29" s="45">
        <v>40006</v>
      </c>
      <c r="BT29" s="37">
        <v>4583</v>
      </c>
      <c r="BU29" s="37">
        <v>35423</v>
      </c>
      <c r="BV29" s="45">
        <v>27256</v>
      </c>
      <c r="BW29" s="37">
        <v>7048</v>
      </c>
      <c r="BX29" s="37">
        <v>20208</v>
      </c>
      <c r="BY29" s="45">
        <v>41397</v>
      </c>
      <c r="BZ29" s="37">
        <v>7149</v>
      </c>
      <c r="CA29" s="37">
        <v>34248</v>
      </c>
      <c r="CB29" s="45">
        <v>32234</v>
      </c>
      <c r="CC29" s="37">
        <v>6063</v>
      </c>
      <c r="CD29" s="37">
        <v>26171</v>
      </c>
      <c r="CE29" s="45">
        <v>49330</v>
      </c>
      <c r="CF29" s="37">
        <v>5502</v>
      </c>
      <c r="CG29" s="37">
        <v>43828</v>
      </c>
      <c r="CH29" s="45">
        <v>50659</v>
      </c>
      <c r="CI29" s="37">
        <v>6253</v>
      </c>
      <c r="CJ29" s="37">
        <v>44406</v>
      </c>
      <c r="CK29" s="45">
        <v>50988</v>
      </c>
      <c r="CL29" s="37">
        <v>4605</v>
      </c>
      <c r="CM29" s="52">
        <v>46383</v>
      </c>
    </row>
    <row r="30" spans="1:91" s="9" customFormat="1" ht="14.25" customHeight="1" x14ac:dyDescent="0.2">
      <c r="A30" s="30" t="s">
        <v>89</v>
      </c>
      <c r="B30" s="45">
        <v>24317</v>
      </c>
      <c r="C30" s="37">
        <v>1000</v>
      </c>
      <c r="D30" s="37">
        <v>23317</v>
      </c>
      <c r="E30" s="45">
        <v>14531</v>
      </c>
      <c r="F30" s="37">
        <v>2000</v>
      </c>
      <c r="G30" s="37">
        <v>12531</v>
      </c>
      <c r="H30" s="45">
        <v>10306</v>
      </c>
      <c r="I30" s="37">
        <v>6000</v>
      </c>
      <c r="J30" s="37">
        <v>4306</v>
      </c>
      <c r="K30" s="45">
        <v>10717</v>
      </c>
      <c r="L30" s="37">
        <v>7400</v>
      </c>
      <c r="M30" s="37">
        <v>3317</v>
      </c>
      <c r="N30" s="45">
        <v>16379</v>
      </c>
      <c r="O30" s="37">
        <v>10120</v>
      </c>
      <c r="P30" s="37">
        <v>6259</v>
      </c>
      <c r="Q30" s="45">
        <v>29188</v>
      </c>
      <c r="R30" s="37">
        <v>21060</v>
      </c>
      <c r="S30" s="37">
        <v>8128</v>
      </c>
      <c r="T30" s="45">
        <v>28155</v>
      </c>
      <c r="U30" s="37">
        <v>21080</v>
      </c>
      <c r="V30" s="37">
        <v>7075</v>
      </c>
      <c r="W30" s="45">
        <v>35446</v>
      </c>
      <c r="X30" s="37">
        <v>24300</v>
      </c>
      <c r="Y30" s="37">
        <v>11146</v>
      </c>
      <c r="Z30" s="45">
        <v>26436</v>
      </c>
      <c r="AA30" s="37">
        <v>22428</v>
      </c>
      <c r="AB30" s="37">
        <v>4008</v>
      </c>
      <c r="AC30" s="45">
        <v>7310</v>
      </c>
      <c r="AD30" s="37">
        <v>3000</v>
      </c>
      <c r="AE30" s="37">
        <v>4310</v>
      </c>
      <c r="AF30" s="45">
        <v>5441</v>
      </c>
      <c r="AG30" s="37">
        <v>0</v>
      </c>
      <c r="AH30" s="37">
        <v>5441</v>
      </c>
      <c r="AI30" s="45">
        <v>4654</v>
      </c>
      <c r="AJ30" s="37">
        <v>64</v>
      </c>
      <c r="AK30" s="37">
        <v>4590</v>
      </c>
      <c r="AL30" s="45">
        <v>5984</v>
      </c>
      <c r="AM30" s="37">
        <v>2454</v>
      </c>
      <c r="AN30" s="37">
        <v>3530</v>
      </c>
      <c r="AO30" s="45">
        <v>13898</v>
      </c>
      <c r="AP30" s="37">
        <v>3802</v>
      </c>
      <c r="AQ30" s="37">
        <v>10096</v>
      </c>
      <c r="AR30" s="45">
        <v>7412</v>
      </c>
      <c r="AS30" s="37">
        <v>45</v>
      </c>
      <c r="AT30" s="37">
        <v>7367</v>
      </c>
      <c r="AU30" s="45">
        <v>7259</v>
      </c>
      <c r="AV30" s="37">
        <v>45</v>
      </c>
      <c r="AW30" s="37">
        <v>7214</v>
      </c>
      <c r="AX30" s="45">
        <v>4251</v>
      </c>
      <c r="AY30" s="37">
        <v>100</v>
      </c>
      <c r="AZ30" s="37">
        <v>4151</v>
      </c>
      <c r="BA30" s="45">
        <v>3749</v>
      </c>
      <c r="BB30" s="37">
        <v>0</v>
      </c>
      <c r="BC30" s="37">
        <v>3749</v>
      </c>
      <c r="BD30" s="45">
        <v>4795</v>
      </c>
      <c r="BE30" s="37">
        <v>202</v>
      </c>
      <c r="BF30" s="37">
        <v>4593</v>
      </c>
      <c r="BG30" s="45">
        <v>7203</v>
      </c>
      <c r="BH30" s="37">
        <v>589</v>
      </c>
      <c r="BI30" s="37">
        <v>6614</v>
      </c>
      <c r="BJ30" s="45">
        <v>12082</v>
      </c>
      <c r="BK30" s="37">
        <v>4707</v>
      </c>
      <c r="BL30" s="37">
        <v>7375</v>
      </c>
      <c r="BM30" s="45">
        <v>7501</v>
      </c>
      <c r="BN30" s="37">
        <v>4912</v>
      </c>
      <c r="BO30" s="37">
        <v>2589</v>
      </c>
      <c r="BP30" s="45">
        <v>6866</v>
      </c>
      <c r="BQ30" s="37">
        <v>4623</v>
      </c>
      <c r="BR30" s="37">
        <v>2243</v>
      </c>
      <c r="BS30" s="45">
        <v>10633</v>
      </c>
      <c r="BT30" s="37">
        <v>4936</v>
      </c>
      <c r="BU30" s="37">
        <v>5697</v>
      </c>
      <c r="BV30" s="45">
        <v>6097</v>
      </c>
      <c r="BW30" s="37">
        <v>960</v>
      </c>
      <c r="BX30" s="37">
        <v>5137</v>
      </c>
      <c r="BY30" s="45">
        <v>10521</v>
      </c>
      <c r="BZ30" s="37">
        <v>5995</v>
      </c>
      <c r="CA30" s="37">
        <v>4526</v>
      </c>
      <c r="CB30" s="45">
        <v>10807</v>
      </c>
      <c r="CC30" s="37">
        <v>8635</v>
      </c>
      <c r="CD30" s="37">
        <v>2172</v>
      </c>
      <c r="CE30" s="45">
        <v>12288</v>
      </c>
      <c r="CF30" s="37">
        <v>9233</v>
      </c>
      <c r="CG30" s="37">
        <v>3055</v>
      </c>
      <c r="CH30" s="45">
        <v>9769</v>
      </c>
      <c r="CI30" s="37">
        <v>6761</v>
      </c>
      <c r="CJ30" s="37">
        <v>3008</v>
      </c>
      <c r="CK30" s="45">
        <v>8742</v>
      </c>
      <c r="CL30" s="37">
        <v>3900</v>
      </c>
      <c r="CM30" s="52">
        <v>4842</v>
      </c>
    </row>
    <row r="31" spans="1:91" s="9" customFormat="1" ht="14.25" customHeight="1" x14ac:dyDescent="0.2">
      <c r="A31" s="30" t="s">
        <v>59</v>
      </c>
      <c r="B31" s="45">
        <v>6637</v>
      </c>
      <c r="C31" s="37">
        <v>0</v>
      </c>
      <c r="D31" s="37">
        <v>6637</v>
      </c>
      <c r="E31" s="45">
        <v>6161</v>
      </c>
      <c r="F31" s="37">
        <v>0</v>
      </c>
      <c r="G31" s="37">
        <v>6161</v>
      </c>
      <c r="H31" s="45">
        <v>7177</v>
      </c>
      <c r="I31" s="37">
        <v>343</v>
      </c>
      <c r="J31" s="37">
        <v>6834</v>
      </c>
      <c r="K31" s="45">
        <v>6690</v>
      </c>
      <c r="L31" s="37">
        <v>132</v>
      </c>
      <c r="M31" s="37">
        <v>6558</v>
      </c>
      <c r="N31" s="45">
        <v>6268</v>
      </c>
      <c r="O31" s="37">
        <v>105</v>
      </c>
      <c r="P31" s="37">
        <v>6163</v>
      </c>
      <c r="Q31" s="45">
        <v>9479</v>
      </c>
      <c r="R31" s="37">
        <v>0</v>
      </c>
      <c r="S31" s="37">
        <v>9479</v>
      </c>
      <c r="T31" s="45">
        <v>16087</v>
      </c>
      <c r="U31" s="37">
        <v>123</v>
      </c>
      <c r="V31" s="37">
        <v>15964</v>
      </c>
      <c r="W31" s="45">
        <v>12872</v>
      </c>
      <c r="X31" s="37">
        <v>0</v>
      </c>
      <c r="Y31" s="37">
        <v>12872</v>
      </c>
      <c r="Z31" s="45">
        <v>9785</v>
      </c>
      <c r="AA31" s="37">
        <v>20</v>
      </c>
      <c r="AB31" s="37">
        <v>9765</v>
      </c>
      <c r="AC31" s="45">
        <v>4763</v>
      </c>
      <c r="AD31" s="37">
        <v>0</v>
      </c>
      <c r="AE31" s="37">
        <v>4763</v>
      </c>
      <c r="AF31" s="45">
        <v>8023</v>
      </c>
      <c r="AG31" s="37">
        <v>0</v>
      </c>
      <c r="AH31" s="37">
        <v>8023</v>
      </c>
      <c r="AI31" s="45">
        <v>9726</v>
      </c>
      <c r="AJ31" s="37">
        <v>0</v>
      </c>
      <c r="AK31" s="37">
        <v>9726</v>
      </c>
      <c r="AL31" s="45">
        <v>9243</v>
      </c>
      <c r="AM31" s="37">
        <v>0</v>
      </c>
      <c r="AN31" s="37">
        <v>9243</v>
      </c>
      <c r="AO31" s="45">
        <v>9539</v>
      </c>
      <c r="AP31" s="37">
        <v>0</v>
      </c>
      <c r="AQ31" s="37">
        <v>9539</v>
      </c>
      <c r="AR31" s="45">
        <v>16706</v>
      </c>
      <c r="AS31" s="37">
        <v>100</v>
      </c>
      <c r="AT31" s="37">
        <v>16606</v>
      </c>
      <c r="AU31" s="45">
        <v>13539</v>
      </c>
      <c r="AV31" s="37">
        <v>530</v>
      </c>
      <c r="AW31" s="37">
        <v>13009</v>
      </c>
      <c r="AX31" s="45">
        <v>18954</v>
      </c>
      <c r="AY31" s="37">
        <v>1070</v>
      </c>
      <c r="AZ31" s="37">
        <v>17884</v>
      </c>
      <c r="BA31" s="45">
        <v>15786</v>
      </c>
      <c r="BB31" s="37">
        <v>1829</v>
      </c>
      <c r="BC31" s="37">
        <v>13957</v>
      </c>
      <c r="BD31" s="45">
        <v>12569</v>
      </c>
      <c r="BE31" s="37">
        <v>1590</v>
      </c>
      <c r="BF31" s="37">
        <v>10979</v>
      </c>
      <c r="BG31" s="45">
        <v>13579</v>
      </c>
      <c r="BH31" s="37">
        <v>1402</v>
      </c>
      <c r="BI31" s="37">
        <v>12177</v>
      </c>
      <c r="BJ31" s="45">
        <v>9099</v>
      </c>
      <c r="BK31" s="37">
        <v>4885</v>
      </c>
      <c r="BL31" s="37">
        <v>4214</v>
      </c>
      <c r="BM31" s="45">
        <v>8932</v>
      </c>
      <c r="BN31" s="37">
        <v>2397</v>
      </c>
      <c r="BO31" s="37">
        <v>6535</v>
      </c>
      <c r="BP31" s="45">
        <v>19954</v>
      </c>
      <c r="BQ31" s="37">
        <v>4816</v>
      </c>
      <c r="BR31" s="37">
        <v>15138</v>
      </c>
      <c r="BS31" s="45">
        <v>18402</v>
      </c>
      <c r="BT31" s="37">
        <v>8295</v>
      </c>
      <c r="BU31" s="37">
        <v>10107</v>
      </c>
      <c r="BV31" s="45">
        <v>15858</v>
      </c>
      <c r="BW31" s="37">
        <v>8125</v>
      </c>
      <c r="BX31" s="37">
        <v>7733</v>
      </c>
      <c r="BY31" s="45">
        <v>24704</v>
      </c>
      <c r="BZ31" s="37">
        <v>10615</v>
      </c>
      <c r="CA31" s="37">
        <v>14089</v>
      </c>
      <c r="CB31" s="45">
        <v>17676</v>
      </c>
      <c r="CC31" s="37">
        <v>7141</v>
      </c>
      <c r="CD31" s="37">
        <v>10535</v>
      </c>
      <c r="CE31" s="45">
        <v>17641</v>
      </c>
      <c r="CF31" s="37">
        <v>10049</v>
      </c>
      <c r="CG31" s="37">
        <v>7592</v>
      </c>
      <c r="CH31" s="45">
        <v>22847</v>
      </c>
      <c r="CI31" s="37">
        <v>8106</v>
      </c>
      <c r="CJ31" s="37">
        <v>14741</v>
      </c>
      <c r="CK31" s="45">
        <v>23427</v>
      </c>
      <c r="CL31" s="37">
        <v>12424</v>
      </c>
      <c r="CM31" s="52">
        <v>11003</v>
      </c>
    </row>
    <row r="32" spans="1:91" s="9" customFormat="1" ht="14.25" customHeight="1" x14ac:dyDescent="0.2">
      <c r="A32" s="29" t="str">
        <f>VLOOKUP("&lt;Zeilentitel_5&gt;",Uebersetzungen!$B$3:$E$24,Uebersetzungen!$B$2+1,FALSE)</f>
        <v>Region Imboden</v>
      </c>
      <c r="B32" s="44">
        <v>213097</v>
      </c>
      <c r="C32" s="36">
        <v>63159</v>
      </c>
      <c r="D32" s="36">
        <v>149938</v>
      </c>
      <c r="E32" s="44">
        <v>157675</v>
      </c>
      <c r="F32" s="36">
        <v>44032</v>
      </c>
      <c r="G32" s="36">
        <v>113643</v>
      </c>
      <c r="H32" s="44">
        <v>140640</v>
      </c>
      <c r="I32" s="36">
        <v>19145</v>
      </c>
      <c r="J32" s="36">
        <v>121495</v>
      </c>
      <c r="K32" s="44">
        <v>109013</v>
      </c>
      <c r="L32" s="36">
        <v>13200</v>
      </c>
      <c r="M32" s="36">
        <v>95813</v>
      </c>
      <c r="N32" s="44">
        <v>133876</v>
      </c>
      <c r="O32" s="36">
        <v>17725</v>
      </c>
      <c r="P32" s="36">
        <v>116151</v>
      </c>
      <c r="Q32" s="44">
        <v>181428</v>
      </c>
      <c r="R32" s="36">
        <v>23284</v>
      </c>
      <c r="S32" s="36">
        <v>158144</v>
      </c>
      <c r="T32" s="44">
        <v>156674</v>
      </c>
      <c r="U32" s="36">
        <v>18015</v>
      </c>
      <c r="V32" s="36">
        <v>138659</v>
      </c>
      <c r="W32" s="44">
        <v>160152</v>
      </c>
      <c r="X32" s="36">
        <v>9470</v>
      </c>
      <c r="Y32" s="36">
        <v>150682</v>
      </c>
      <c r="Z32" s="44">
        <v>183979</v>
      </c>
      <c r="AA32" s="36">
        <v>3235</v>
      </c>
      <c r="AB32" s="36">
        <v>180744</v>
      </c>
      <c r="AC32" s="44">
        <v>183902</v>
      </c>
      <c r="AD32" s="36">
        <v>4451</v>
      </c>
      <c r="AE32" s="36">
        <v>179451</v>
      </c>
      <c r="AF32" s="44">
        <v>168209</v>
      </c>
      <c r="AG32" s="36">
        <v>2929</v>
      </c>
      <c r="AH32" s="36">
        <v>165280</v>
      </c>
      <c r="AI32" s="44">
        <v>139406</v>
      </c>
      <c r="AJ32" s="36">
        <v>1587</v>
      </c>
      <c r="AK32" s="36">
        <v>137819</v>
      </c>
      <c r="AL32" s="44">
        <v>167800</v>
      </c>
      <c r="AM32" s="36">
        <v>4491</v>
      </c>
      <c r="AN32" s="36">
        <v>163309</v>
      </c>
      <c r="AO32" s="44">
        <v>129434</v>
      </c>
      <c r="AP32" s="36">
        <v>4038</v>
      </c>
      <c r="AQ32" s="36">
        <v>125396</v>
      </c>
      <c r="AR32" s="44">
        <v>116137</v>
      </c>
      <c r="AS32" s="36">
        <v>3079</v>
      </c>
      <c r="AT32" s="36">
        <v>113058</v>
      </c>
      <c r="AU32" s="44">
        <v>161438</v>
      </c>
      <c r="AV32" s="36">
        <v>3319</v>
      </c>
      <c r="AW32" s="36">
        <v>158119</v>
      </c>
      <c r="AX32" s="44">
        <v>146246</v>
      </c>
      <c r="AY32" s="36">
        <v>10991</v>
      </c>
      <c r="AZ32" s="36">
        <v>135255</v>
      </c>
      <c r="BA32" s="44">
        <v>137739</v>
      </c>
      <c r="BB32" s="36">
        <v>6176</v>
      </c>
      <c r="BC32" s="36">
        <v>131563</v>
      </c>
      <c r="BD32" s="44">
        <v>99968</v>
      </c>
      <c r="BE32" s="36">
        <v>7396</v>
      </c>
      <c r="BF32" s="36">
        <v>92572</v>
      </c>
      <c r="BG32" s="44">
        <v>98511</v>
      </c>
      <c r="BH32" s="36">
        <v>6199</v>
      </c>
      <c r="BI32" s="36">
        <v>92312</v>
      </c>
      <c r="BJ32" s="44">
        <v>113102</v>
      </c>
      <c r="BK32" s="36">
        <v>5013</v>
      </c>
      <c r="BL32" s="36">
        <v>108089</v>
      </c>
      <c r="BM32" s="44">
        <v>96219</v>
      </c>
      <c r="BN32" s="36">
        <v>4027</v>
      </c>
      <c r="BO32" s="36">
        <v>92192</v>
      </c>
      <c r="BP32" s="44">
        <v>84698</v>
      </c>
      <c r="BQ32" s="36">
        <v>4964</v>
      </c>
      <c r="BR32" s="36">
        <v>79734</v>
      </c>
      <c r="BS32" s="44">
        <v>86806</v>
      </c>
      <c r="BT32" s="36">
        <v>8212</v>
      </c>
      <c r="BU32" s="36">
        <v>78594</v>
      </c>
      <c r="BV32" s="44">
        <v>70637</v>
      </c>
      <c r="BW32" s="36">
        <v>6081</v>
      </c>
      <c r="BX32" s="36">
        <v>64556</v>
      </c>
      <c r="BY32" s="44">
        <v>101929</v>
      </c>
      <c r="BZ32" s="36">
        <v>11628</v>
      </c>
      <c r="CA32" s="36">
        <v>90301</v>
      </c>
      <c r="CB32" s="44">
        <v>101135</v>
      </c>
      <c r="CC32" s="36">
        <v>6826</v>
      </c>
      <c r="CD32" s="36">
        <v>94309</v>
      </c>
      <c r="CE32" s="44">
        <v>108002</v>
      </c>
      <c r="CF32" s="36">
        <v>12072</v>
      </c>
      <c r="CG32" s="36">
        <v>95930</v>
      </c>
      <c r="CH32" s="44">
        <v>133828</v>
      </c>
      <c r="CI32" s="36">
        <v>7904</v>
      </c>
      <c r="CJ32" s="36">
        <v>125924</v>
      </c>
      <c r="CK32" s="44">
        <v>108735</v>
      </c>
      <c r="CL32" s="36">
        <v>8964</v>
      </c>
      <c r="CM32" s="51">
        <v>99771</v>
      </c>
    </row>
    <row r="33" spans="1:91" s="9" customFormat="1" ht="14.25" customHeight="1" x14ac:dyDescent="0.2">
      <c r="A33" s="30" t="s">
        <v>27</v>
      </c>
      <c r="B33" s="45">
        <v>23895</v>
      </c>
      <c r="C33" s="37">
        <v>12521</v>
      </c>
      <c r="D33" s="37">
        <v>11374</v>
      </c>
      <c r="E33" s="45">
        <v>18399</v>
      </c>
      <c r="F33" s="37">
        <v>7151</v>
      </c>
      <c r="G33" s="37">
        <v>11248</v>
      </c>
      <c r="H33" s="45">
        <v>13435</v>
      </c>
      <c r="I33" s="37">
        <v>1513</v>
      </c>
      <c r="J33" s="37">
        <v>11922</v>
      </c>
      <c r="K33" s="45">
        <v>17289</v>
      </c>
      <c r="L33" s="37">
        <v>2312</v>
      </c>
      <c r="M33" s="37">
        <v>14977</v>
      </c>
      <c r="N33" s="45">
        <v>24377</v>
      </c>
      <c r="O33" s="37">
        <v>10704</v>
      </c>
      <c r="P33" s="37">
        <v>13673</v>
      </c>
      <c r="Q33" s="45">
        <v>28463</v>
      </c>
      <c r="R33" s="37">
        <v>13596</v>
      </c>
      <c r="S33" s="37">
        <v>14867</v>
      </c>
      <c r="T33" s="45">
        <v>31859</v>
      </c>
      <c r="U33" s="37">
        <v>10586</v>
      </c>
      <c r="V33" s="37">
        <v>21273</v>
      </c>
      <c r="W33" s="45">
        <v>16790</v>
      </c>
      <c r="X33" s="37">
        <v>1372</v>
      </c>
      <c r="Y33" s="37">
        <v>15418</v>
      </c>
      <c r="Z33" s="45">
        <v>31637</v>
      </c>
      <c r="AA33" s="37">
        <v>1603</v>
      </c>
      <c r="AB33" s="37">
        <v>30034</v>
      </c>
      <c r="AC33" s="45">
        <v>29509</v>
      </c>
      <c r="AD33" s="37">
        <v>2550</v>
      </c>
      <c r="AE33" s="37">
        <v>26959</v>
      </c>
      <c r="AF33" s="45">
        <v>20124</v>
      </c>
      <c r="AG33" s="37">
        <v>1200</v>
      </c>
      <c r="AH33" s="37">
        <v>18924</v>
      </c>
      <c r="AI33" s="45">
        <v>32708</v>
      </c>
      <c r="AJ33" s="37">
        <v>183</v>
      </c>
      <c r="AK33" s="37">
        <v>32525</v>
      </c>
      <c r="AL33" s="45">
        <v>28727</v>
      </c>
      <c r="AM33" s="37">
        <v>350</v>
      </c>
      <c r="AN33" s="37">
        <v>28377</v>
      </c>
      <c r="AO33" s="45">
        <v>21764</v>
      </c>
      <c r="AP33" s="37">
        <v>0</v>
      </c>
      <c r="AQ33" s="37">
        <v>21764</v>
      </c>
      <c r="AR33" s="45">
        <v>7447</v>
      </c>
      <c r="AS33" s="37">
        <v>0</v>
      </c>
      <c r="AT33" s="37">
        <v>7447</v>
      </c>
      <c r="AU33" s="45">
        <v>40239</v>
      </c>
      <c r="AV33" s="37">
        <v>130</v>
      </c>
      <c r="AW33" s="37">
        <v>40109</v>
      </c>
      <c r="AX33" s="45">
        <v>11848</v>
      </c>
      <c r="AY33" s="37">
        <v>29</v>
      </c>
      <c r="AZ33" s="37">
        <v>11819</v>
      </c>
      <c r="BA33" s="45">
        <v>8851</v>
      </c>
      <c r="BB33" s="37">
        <v>140</v>
      </c>
      <c r="BC33" s="37">
        <v>8711</v>
      </c>
      <c r="BD33" s="45">
        <v>7957</v>
      </c>
      <c r="BE33" s="37">
        <v>1711</v>
      </c>
      <c r="BF33" s="37">
        <v>6246</v>
      </c>
      <c r="BG33" s="45">
        <v>14063</v>
      </c>
      <c r="BH33" s="37">
        <v>1329</v>
      </c>
      <c r="BI33" s="37">
        <v>12734</v>
      </c>
      <c r="BJ33" s="45">
        <v>5513</v>
      </c>
      <c r="BK33" s="37">
        <v>481</v>
      </c>
      <c r="BL33" s="37">
        <v>5032</v>
      </c>
      <c r="BM33" s="45">
        <v>5674</v>
      </c>
      <c r="BN33" s="37">
        <v>312</v>
      </c>
      <c r="BO33" s="37">
        <v>5362</v>
      </c>
      <c r="BP33" s="45">
        <v>8016</v>
      </c>
      <c r="BQ33" s="37">
        <v>349</v>
      </c>
      <c r="BR33" s="37">
        <v>7667</v>
      </c>
      <c r="BS33" s="45">
        <v>14647</v>
      </c>
      <c r="BT33" s="37">
        <v>323</v>
      </c>
      <c r="BU33" s="37">
        <v>14324</v>
      </c>
      <c r="BV33" s="45">
        <v>11389</v>
      </c>
      <c r="BW33" s="37">
        <v>100</v>
      </c>
      <c r="BX33" s="37">
        <v>11289</v>
      </c>
      <c r="BY33" s="45">
        <v>16758</v>
      </c>
      <c r="BZ33" s="37">
        <v>1423</v>
      </c>
      <c r="CA33" s="37">
        <v>15335</v>
      </c>
      <c r="CB33" s="45">
        <v>12938</v>
      </c>
      <c r="CC33" s="37">
        <v>65</v>
      </c>
      <c r="CD33" s="37">
        <v>12873</v>
      </c>
      <c r="CE33" s="45">
        <v>18026</v>
      </c>
      <c r="CF33" s="37">
        <v>80</v>
      </c>
      <c r="CG33" s="37">
        <v>17946</v>
      </c>
      <c r="CH33" s="45">
        <v>22527</v>
      </c>
      <c r="CI33" s="37">
        <v>110</v>
      </c>
      <c r="CJ33" s="37">
        <v>22417</v>
      </c>
      <c r="CK33" s="45">
        <v>18498</v>
      </c>
      <c r="CL33" s="37">
        <v>448</v>
      </c>
      <c r="CM33" s="52">
        <v>18050</v>
      </c>
    </row>
    <row r="34" spans="1:91" s="9" customFormat="1" ht="14.25" customHeight="1" x14ac:dyDescent="0.2">
      <c r="A34" s="30" t="s">
        <v>28</v>
      </c>
      <c r="B34" s="45">
        <v>65518</v>
      </c>
      <c r="C34" s="37">
        <v>11819</v>
      </c>
      <c r="D34" s="37">
        <v>53699</v>
      </c>
      <c r="E34" s="45">
        <v>52486</v>
      </c>
      <c r="F34" s="37">
        <v>16618</v>
      </c>
      <c r="G34" s="37">
        <v>35868</v>
      </c>
      <c r="H34" s="45">
        <v>43080</v>
      </c>
      <c r="I34" s="37">
        <v>9272</v>
      </c>
      <c r="J34" s="37">
        <v>33808</v>
      </c>
      <c r="K34" s="45">
        <v>27278</v>
      </c>
      <c r="L34" s="37">
        <v>4569</v>
      </c>
      <c r="M34" s="37">
        <v>22709</v>
      </c>
      <c r="N34" s="45">
        <v>36773</v>
      </c>
      <c r="O34" s="37">
        <v>4143</v>
      </c>
      <c r="P34" s="37">
        <v>32630</v>
      </c>
      <c r="Q34" s="45">
        <v>38334</v>
      </c>
      <c r="R34" s="37">
        <v>2403</v>
      </c>
      <c r="S34" s="37">
        <v>35931</v>
      </c>
      <c r="T34" s="45">
        <v>38428</v>
      </c>
      <c r="U34" s="37">
        <v>2520</v>
      </c>
      <c r="V34" s="37">
        <v>35908</v>
      </c>
      <c r="W34" s="45">
        <v>38063</v>
      </c>
      <c r="X34" s="37">
        <v>3194</v>
      </c>
      <c r="Y34" s="37">
        <v>34869</v>
      </c>
      <c r="Z34" s="45">
        <v>69412</v>
      </c>
      <c r="AA34" s="37">
        <v>401</v>
      </c>
      <c r="AB34" s="37">
        <v>69011</v>
      </c>
      <c r="AC34" s="45">
        <v>76275</v>
      </c>
      <c r="AD34" s="37">
        <v>476</v>
      </c>
      <c r="AE34" s="37">
        <v>75799</v>
      </c>
      <c r="AF34" s="45">
        <v>52395</v>
      </c>
      <c r="AG34" s="37">
        <v>198</v>
      </c>
      <c r="AH34" s="37">
        <v>52197</v>
      </c>
      <c r="AI34" s="45">
        <v>30457</v>
      </c>
      <c r="AJ34" s="37">
        <v>0</v>
      </c>
      <c r="AK34" s="37">
        <v>30457</v>
      </c>
      <c r="AL34" s="45">
        <v>36591</v>
      </c>
      <c r="AM34" s="37">
        <v>0</v>
      </c>
      <c r="AN34" s="37">
        <v>36591</v>
      </c>
      <c r="AO34" s="45">
        <v>33503</v>
      </c>
      <c r="AP34" s="37">
        <v>0</v>
      </c>
      <c r="AQ34" s="37">
        <v>33503</v>
      </c>
      <c r="AR34" s="45">
        <v>20052</v>
      </c>
      <c r="AS34" s="37">
        <v>0</v>
      </c>
      <c r="AT34" s="37">
        <v>20052</v>
      </c>
      <c r="AU34" s="45">
        <v>33209</v>
      </c>
      <c r="AV34" s="37">
        <v>0</v>
      </c>
      <c r="AW34" s="37">
        <v>33209</v>
      </c>
      <c r="AX34" s="45">
        <v>44792</v>
      </c>
      <c r="AY34" s="37">
        <v>1850</v>
      </c>
      <c r="AZ34" s="37">
        <v>42942</v>
      </c>
      <c r="BA34" s="45">
        <v>41645</v>
      </c>
      <c r="BB34" s="37">
        <v>100</v>
      </c>
      <c r="BC34" s="37">
        <v>41545</v>
      </c>
      <c r="BD34" s="45">
        <v>25740</v>
      </c>
      <c r="BE34" s="37">
        <v>880</v>
      </c>
      <c r="BF34" s="37">
        <v>24860</v>
      </c>
      <c r="BG34" s="45">
        <v>32628</v>
      </c>
      <c r="BH34" s="37">
        <v>1160</v>
      </c>
      <c r="BI34" s="37">
        <v>31468</v>
      </c>
      <c r="BJ34" s="45">
        <v>44580</v>
      </c>
      <c r="BK34" s="37">
        <v>2656</v>
      </c>
      <c r="BL34" s="37">
        <v>41924</v>
      </c>
      <c r="BM34" s="45">
        <v>29522</v>
      </c>
      <c r="BN34" s="37">
        <v>1479</v>
      </c>
      <c r="BO34" s="37">
        <v>28043</v>
      </c>
      <c r="BP34" s="45">
        <v>28023</v>
      </c>
      <c r="BQ34" s="37">
        <v>2735</v>
      </c>
      <c r="BR34" s="37">
        <v>25288</v>
      </c>
      <c r="BS34" s="45">
        <v>21464</v>
      </c>
      <c r="BT34" s="37">
        <v>5225</v>
      </c>
      <c r="BU34" s="37">
        <v>16239</v>
      </c>
      <c r="BV34" s="45">
        <v>20979</v>
      </c>
      <c r="BW34" s="37">
        <v>2215</v>
      </c>
      <c r="BX34" s="37">
        <v>18764</v>
      </c>
      <c r="BY34" s="45">
        <v>21089</v>
      </c>
      <c r="BZ34" s="37">
        <v>2628</v>
      </c>
      <c r="CA34" s="37">
        <v>18461</v>
      </c>
      <c r="CB34" s="45">
        <v>25824</v>
      </c>
      <c r="CC34" s="37">
        <v>3639</v>
      </c>
      <c r="CD34" s="37">
        <v>22185</v>
      </c>
      <c r="CE34" s="45">
        <v>28555</v>
      </c>
      <c r="CF34" s="37">
        <v>6340</v>
      </c>
      <c r="CG34" s="37">
        <v>22215</v>
      </c>
      <c r="CH34" s="45">
        <v>31537</v>
      </c>
      <c r="CI34" s="37">
        <v>1603</v>
      </c>
      <c r="CJ34" s="37">
        <v>29934</v>
      </c>
      <c r="CK34" s="45">
        <v>38699</v>
      </c>
      <c r="CL34" s="37">
        <v>1685</v>
      </c>
      <c r="CM34" s="52">
        <v>37014</v>
      </c>
    </row>
    <row r="35" spans="1:91" s="9" customFormat="1" ht="14.25" customHeight="1" x14ac:dyDescent="0.2">
      <c r="A35" s="30" t="s">
        <v>29</v>
      </c>
      <c r="B35" s="45">
        <v>5435</v>
      </c>
      <c r="C35" s="37">
        <v>137</v>
      </c>
      <c r="D35" s="37">
        <v>5298</v>
      </c>
      <c r="E35" s="45">
        <v>4022</v>
      </c>
      <c r="F35" s="37">
        <v>132</v>
      </c>
      <c r="G35" s="37">
        <v>3890</v>
      </c>
      <c r="H35" s="45">
        <v>5986</v>
      </c>
      <c r="I35" s="37">
        <v>2337</v>
      </c>
      <c r="J35" s="37">
        <v>3649</v>
      </c>
      <c r="K35" s="45">
        <v>5202</v>
      </c>
      <c r="L35" s="37">
        <v>1968</v>
      </c>
      <c r="M35" s="37">
        <v>3234</v>
      </c>
      <c r="N35" s="45">
        <v>4109</v>
      </c>
      <c r="O35" s="37">
        <v>145</v>
      </c>
      <c r="P35" s="37">
        <v>3964</v>
      </c>
      <c r="Q35" s="45">
        <v>13499</v>
      </c>
      <c r="R35" s="37">
        <v>108</v>
      </c>
      <c r="S35" s="37">
        <v>13391</v>
      </c>
      <c r="T35" s="45">
        <v>16885</v>
      </c>
      <c r="U35" s="37">
        <v>3458</v>
      </c>
      <c r="V35" s="37">
        <v>13427</v>
      </c>
      <c r="W35" s="45">
        <v>15330</v>
      </c>
      <c r="X35" s="37">
        <v>3725</v>
      </c>
      <c r="Y35" s="37">
        <v>11605</v>
      </c>
      <c r="Z35" s="45">
        <v>8201</v>
      </c>
      <c r="AA35" s="37">
        <v>277</v>
      </c>
      <c r="AB35" s="37">
        <v>7924</v>
      </c>
      <c r="AC35" s="45">
        <v>9044</v>
      </c>
      <c r="AD35" s="37">
        <v>177</v>
      </c>
      <c r="AE35" s="37">
        <v>8867</v>
      </c>
      <c r="AF35" s="45">
        <v>6550</v>
      </c>
      <c r="AG35" s="37">
        <v>102</v>
      </c>
      <c r="AH35" s="37">
        <v>6448</v>
      </c>
      <c r="AI35" s="45">
        <v>6238</v>
      </c>
      <c r="AJ35" s="37">
        <v>279</v>
      </c>
      <c r="AK35" s="37">
        <v>5959</v>
      </c>
      <c r="AL35" s="45">
        <v>5300</v>
      </c>
      <c r="AM35" s="37">
        <v>108</v>
      </c>
      <c r="AN35" s="37">
        <v>5192</v>
      </c>
      <c r="AO35" s="45">
        <v>5548</v>
      </c>
      <c r="AP35" s="37">
        <v>152</v>
      </c>
      <c r="AQ35" s="37">
        <v>5396</v>
      </c>
      <c r="AR35" s="45">
        <v>8696</v>
      </c>
      <c r="AS35" s="37">
        <v>303</v>
      </c>
      <c r="AT35" s="37">
        <v>8393</v>
      </c>
      <c r="AU35" s="45">
        <v>6341</v>
      </c>
      <c r="AV35" s="37">
        <v>20</v>
      </c>
      <c r="AW35" s="37">
        <v>6321</v>
      </c>
      <c r="AX35" s="45">
        <v>5016</v>
      </c>
      <c r="AY35" s="37">
        <v>149</v>
      </c>
      <c r="AZ35" s="37">
        <v>4867</v>
      </c>
      <c r="BA35" s="45">
        <v>3048</v>
      </c>
      <c r="BB35" s="37">
        <v>0</v>
      </c>
      <c r="BC35" s="37">
        <v>3048</v>
      </c>
      <c r="BD35" s="45">
        <v>3587</v>
      </c>
      <c r="BE35" s="37">
        <v>15</v>
      </c>
      <c r="BF35" s="37">
        <v>3572</v>
      </c>
      <c r="BG35" s="45">
        <v>2982</v>
      </c>
      <c r="BH35" s="37">
        <v>40</v>
      </c>
      <c r="BI35" s="37">
        <v>2942</v>
      </c>
      <c r="BJ35" s="45">
        <v>993</v>
      </c>
      <c r="BK35" s="37">
        <v>60</v>
      </c>
      <c r="BL35" s="37">
        <v>933</v>
      </c>
      <c r="BM35" s="45">
        <v>4782</v>
      </c>
      <c r="BN35" s="37">
        <v>590</v>
      </c>
      <c r="BO35" s="37">
        <v>4192</v>
      </c>
      <c r="BP35" s="45">
        <v>6400</v>
      </c>
      <c r="BQ35" s="37">
        <v>1100</v>
      </c>
      <c r="BR35" s="37">
        <v>5300</v>
      </c>
      <c r="BS35" s="45">
        <v>5052</v>
      </c>
      <c r="BT35" s="37">
        <v>1025</v>
      </c>
      <c r="BU35" s="37">
        <v>4027</v>
      </c>
      <c r="BV35" s="45">
        <v>4475</v>
      </c>
      <c r="BW35" s="37">
        <v>1460</v>
      </c>
      <c r="BX35" s="37">
        <v>3015</v>
      </c>
      <c r="BY35" s="45">
        <v>3574</v>
      </c>
      <c r="BZ35" s="37">
        <v>250</v>
      </c>
      <c r="CA35" s="37">
        <v>3324</v>
      </c>
      <c r="CB35" s="45">
        <v>3619</v>
      </c>
      <c r="CC35" s="37">
        <v>90</v>
      </c>
      <c r="CD35" s="37">
        <v>3529</v>
      </c>
      <c r="CE35" s="45">
        <v>6755</v>
      </c>
      <c r="CF35" s="37">
        <v>1920</v>
      </c>
      <c r="CG35" s="37">
        <v>4835</v>
      </c>
      <c r="CH35" s="45">
        <v>15476</v>
      </c>
      <c r="CI35" s="37">
        <v>515</v>
      </c>
      <c r="CJ35" s="37">
        <v>14961</v>
      </c>
      <c r="CK35" s="45">
        <v>13175</v>
      </c>
      <c r="CL35" s="37">
        <v>550</v>
      </c>
      <c r="CM35" s="52">
        <v>12625</v>
      </c>
    </row>
    <row r="36" spans="1:91" s="9" customFormat="1" ht="14.25" customHeight="1" x14ac:dyDescent="0.2">
      <c r="A36" s="30" t="s">
        <v>30</v>
      </c>
      <c r="B36" s="45">
        <v>20279</v>
      </c>
      <c r="C36" s="37">
        <v>712</v>
      </c>
      <c r="D36" s="37">
        <v>19567</v>
      </c>
      <c r="E36" s="45">
        <v>14371</v>
      </c>
      <c r="F36" s="37">
        <v>1481</v>
      </c>
      <c r="G36" s="37">
        <v>12890</v>
      </c>
      <c r="H36" s="45">
        <v>20020</v>
      </c>
      <c r="I36" s="37">
        <v>945</v>
      </c>
      <c r="J36" s="37">
        <v>19075</v>
      </c>
      <c r="K36" s="45">
        <v>17644</v>
      </c>
      <c r="L36" s="37">
        <v>135</v>
      </c>
      <c r="M36" s="37">
        <v>17509</v>
      </c>
      <c r="N36" s="45">
        <v>6843</v>
      </c>
      <c r="O36" s="37">
        <v>107</v>
      </c>
      <c r="P36" s="37">
        <v>6736</v>
      </c>
      <c r="Q36" s="45">
        <v>10187</v>
      </c>
      <c r="R36" s="37">
        <v>60</v>
      </c>
      <c r="S36" s="37">
        <v>10127</v>
      </c>
      <c r="T36" s="45">
        <v>13377</v>
      </c>
      <c r="U36" s="37">
        <v>149</v>
      </c>
      <c r="V36" s="37">
        <v>13228</v>
      </c>
      <c r="W36" s="45">
        <v>16630</v>
      </c>
      <c r="X36" s="37">
        <v>751</v>
      </c>
      <c r="Y36" s="37">
        <v>15879</v>
      </c>
      <c r="Z36" s="45">
        <v>21688</v>
      </c>
      <c r="AA36" s="37">
        <v>784</v>
      </c>
      <c r="AB36" s="37">
        <v>20904</v>
      </c>
      <c r="AC36" s="45">
        <v>15523</v>
      </c>
      <c r="AD36" s="37">
        <v>1138</v>
      </c>
      <c r="AE36" s="37">
        <v>14385</v>
      </c>
      <c r="AF36" s="45">
        <v>9947</v>
      </c>
      <c r="AG36" s="37">
        <v>469</v>
      </c>
      <c r="AH36" s="37">
        <v>9478</v>
      </c>
      <c r="AI36" s="45">
        <v>11843</v>
      </c>
      <c r="AJ36" s="37">
        <v>36</v>
      </c>
      <c r="AK36" s="37">
        <v>11807</v>
      </c>
      <c r="AL36" s="45">
        <v>23295</v>
      </c>
      <c r="AM36" s="37">
        <v>95</v>
      </c>
      <c r="AN36" s="37">
        <v>23200</v>
      </c>
      <c r="AO36" s="45">
        <v>12637</v>
      </c>
      <c r="AP36" s="37">
        <v>447</v>
      </c>
      <c r="AQ36" s="37">
        <v>12190</v>
      </c>
      <c r="AR36" s="45">
        <v>6078</v>
      </c>
      <c r="AS36" s="37">
        <v>1295</v>
      </c>
      <c r="AT36" s="37">
        <v>4783</v>
      </c>
      <c r="AU36" s="45">
        <v>14351</v>
      </c>
      <c r="AV36" s="37">
        <v>43</v>
      </c>
      <c r="AW36" s="37">
        <v>14308</v>
      </c>
      <c r="AX36" s="45">
        <v>19586</v>
      </c>
      <c r="AY36" s="37">
        <v>12</v>
      </c>
      <c r="AZ36" s="37">
        <v>19574</v>
      </c>
      <c r="BA36" s="45">
        <v>6215</v>
      </c>
      <c r="BB36" s="37">
        <v>0</v>
      </c>
      <c r="BC36" s="37">
        <v>6215</v>
      </c>
      <c r="BD36" s="45">
        <v>3440</v>
      </c>
      <c r="BE36" s="37">
        <v>0</v>
      </c>
      <c r="BF36" s="37">
        <v>3440</v>
      </c>
      <c r="BG36" s="45">
        <v>8845</v>
      </c>
      <c r="BH36" s="37">
        <v>2303</v>
      </c>
      <c r="BI36" s="37">
        <v>6542</v>
      </c>
      <c r="BJ36" s="45">
        <v>5706</v>
      </c>
      <c r="BK36" s="37">
        <v>1512</v>
      </c>
      <c r="BL36" s="37">
        <v>4194</v>
      </c>
      <c r="BM36" s="45">
        <v>8264</v>
      </c>
      <c r="BN36" s="37">
        <v>0</v>
      </c>
      <c r="BO36" s="37">
        <v>8264</v>
      </c>
      <c r="BP36" s="45">
        <v>5057</v>
      </c>
      <c r="BQ36" s="37">
        <v>0</v>
      </c>
      <c r="BR36" s="37">
        <v>5057</v>
      </c>
      <c r="BS36" s="45">
        <v>9200</v>
      </c>
      <c r="BT36" s="37">
        <v>30</v>
      </c>
      <c r="BU36" s="37">
        <v>9170</v>
      </c>
      <c r="BV36" s="45">
        <v>3981</v>
      </c>
      <c r="BW36" s="37">
        <v>215</v>
      </c>
      <c r="BX36" s="37">
        <v>3766</v>
      </c>
      <c r="BY36" s="45">
        <v>5599</v>
      </c>
      <c r="BZ36" s="37">
        <v>160</v>
      </c>
      <c r="CA36" s="37">
        <v>5439</v>
      </c>
      <c r="CB36" s="45">
        <v>13122</v>
      </c>
      <c r="CC36" s="37">
        <v>311</v>
      </c>
      <c r="CD36" s="37">
        <v>12811</v>
      </c>
      <c r="CE36" s="45">
        <v>6791</v>
      </c>
      <c r="CF36" s="37">
        <v>38</v>
      </c>
      <c r="CG36" s="37">
        <v>6753</v>
      </c>
      <c r="CH36" s="45">
        <v>9023</v>
      </c>
      <c r="CI36" s="37">
        <v>134</v>
      </c>
      <c r="CJ36" s="37">
        <v>8889</v>
      </c>
      <c r="CK36" s="45">
        <v>11314</v>
      </c>
      <c r="CL36" s="37">
        <v>48</v>
      </c>
      <c r="CM36" s="52">
        <v>11266</v>
      </c>
    </row>
    <row r="37" spans="1:91" s="9" customFormat="1" ht="14.25" customHeight="1" x14ac:dyDescent="0.2">
      <c r="A37" s="30" t="s">
        <v>31</v>
      </c>
      <c r="B37" s="45">
        <v>70399</v>
      </c>
      <c r="C37" s="37">
        <v>27375</v>
      </c>
      <c r="D37" s="37">
        <v>43024</v>
      </c>
      <c r="E37" s="45">
        <v>49394</v>
      </c>
      <c r="F37" s="37">
        <v>15442</v>
      </c>
      <c r="G37" s="37">
        <v>33952</v>
      </c>
      <c r="H37" s="45">
        <v>38199</v>
      </c>
      <c r="I37" s="37">
        <v>961</v>
      </c>
      <c r="J37" s="37">
        <v>37238</v>
      </c>
      <c r="K37" s="45">
        <v>27946</v>
      </c>
      <c r="L37" s="37">
        <v>420</v>
      </c>
      <c r="M37" s="37">
        <v>27526</v>
      </c>
      <c r="N37" s="45">
        <v>39935</v>
      </c>
      <c r="O37" s="37">
        <v>1356</v>
      </c>
      <c r="P37" s="37">
        <v>38579</v>
      </c>
      <c r="Q37" s="45">
        <v>76047</v>
      </c>
      <c r="R37" s="37">
        <v>3298</v>
      </c>
      <c r="S37" s="37">
        <v>72749</v>
      </c>
      <c r="T37" s="45">
        <v>41202</v>
      </c>
      <c r="U37" s="37">
        <v>940</v>
      </c>
      <c r="V37" s="37">
        <v>40262</v>
      </c>
      <c r="W37" s="45">
        <v>51971</v>
      </c>
      <c r="X37" s="37">
        <v>0</v>
      </c>
      <c r="Y37" s="37">
        <v>51971</v>
      </c>
      <c r="Z37" s="45">
        <v>38519</v>
      </c>
      <c r="AA37" s="37">
        <v>0</v>
      </c>
      <c r="AB37" s="37">
        <v>38519</v>
      </c>
      <c r="AC37" s="45">
        <v>38634</v>
      </c>
      <c r="AD37" s="37">
        <v>0</v>
      </c>
      <c r="AE37" s="37">
        <v>38634</v>
      </c>
      <c r="AF37" s="45">
        <v>61717</v>
      </c>
      <c r="AG37" s="37">
        <v>0</v>
      </c>
      <c r="AH37" s="37">
        <v>61717</v>
      </c>
      <c r="AI37" s="45">
        <v>39035</v>
      </c>
      <c r="AJ37" s="37">
        <v>0</v>
      </c>
      <c r="AK37" s="37">
        <v>39035</v>
      </c>
      <c r="AL37" s="45">
        <v>56585</v>
      </c>
      <c r="AM37" s="37">
        <v>3593</v>
      </c>
      <c r="AN37" s="37">
        <v>52992</v>
      </c>
      <c r="AO37" s="45">
        <v>42472</v>
      </c>
      <c r="AP37" s="37">
        <v>2339</v>
      </c>
      <c r="AQ37" s="37">
        <v>40133</v>
      </c>
      <c r="AR37" s="45">
        <v>64971</v>
      </c>
      <c r="AS37" s="37">
        <v>1201</v>
      </c>
      <c r="AT37" s="37">
        <v>63770</v>
      </c>
      <c r="AU37" s="45">
        <v>49678</v>
      </c>
      <c r="AV37" s="37">
        <v>526</v>
      </c>
      <c r="AW37" s="37">
        <v>49152</v>
      </c>
      <c r="AX37" s="45">
        <v>41957</v>
      </c>
      <c r="AY37" s="37">
        <v>2939</v>
      </c>
      <c r="AZ37" s="37">
        <v>39018</v>
      </c>
      <c r="BA37" s="45">
        <v>58798</v>
      </c>
      <c r="BB37" s="37">
        <v>320</v>
      </c>
      <c r="BC37" s="37">
        <v>58478</v>
      </c>
      <c r="BD37" s="45">
        <v>44878</v>
      </c>
      <c r="BE37" s="37">
        <v>110</v>
      </c>
      <c r="BF37" s="37">
        <v>44768</v>
      </c>
      <c r="BG37" s="45">
        <v>31265</v>
      </c>
      <c r="BH37" s="37">
        <v>625</v>
      </c>
      <c r="BI37" s="37">
        <v>30640</v>
      </c>
      <c r="BJ37" s="45">
        <v>51851</v>
      </c>
      <c r="BK37" s="37">
        <v>295</v>
      </c>
      <c r="BL37" s="37">
        <v>51556</v>
      </c>
      <c r="BM37" s="45">
        <v>45873</v>
      </c>
      <c r="BN37" s="37">
        <v>1346</v>
      </c>
      <c r="BO37" s="37">
        <v>44527</v>
      </c>
      <c r="BP37" s="45">
        <v>31623</v>
      </c>
      <c r="BQ37" s="37">
        <v>20</v>
      </c>
      <c r="BR37" s="37">
        <v>31603</v>
      </c>
      <c r="BS37" s="45">
        <v>30749</v>
      </c>
      <c r="BT37" s="37">
        <v>1196</v>
      </c>
      <c r="BU37" s="37">
        <v>29553</v>
      </c>
      <c r="BV37" s="45">
        <v>26365</v>
      </c>
      <c r="BW37" s="37">
        <v>1540</v>
      </c>
      <c r="BX37" s="37">
        <v>24825</v>
      </c>
      <c r="BY37" s="45">
        <v>45019</v>
      </c>
      <c r="BZ37" s="37">
        <v>6919</v>
      </c>
      <c r="CA37" s="37">
        <v>38100</v>
      </c>
      <c r="CB37" s="45">
        <v>36720</v>
      </c>
      <c r="CC37" s="37">
        <v>2199</v>
      </c>
      <c r="CD37" s="37">
        <v>34521</v>
      </c>
      <c r="CE37" s="45">
        <v>37746</v>
      </c>
      <c r="CF37" s="37">
        <v>1651</v>
      </c>
      <c r="CG37" s="37">
        <v>36095</v>
      </c>
      <c r="CH37" s="45">
        <v>41601</v>
      </c>
      <c r="CI37" s="37">
        <v>3054</v>
      </c>
      <c r="CJ37" s="37">
        <v>38547</v>
      </c>
      <c r="CK37" s="45">
        <v>11551</v>
      </c>
      <c r="CL37" s="37">
        <v>4370</v>
      </c>
      <c r="CM37" s="52">
        <v>7181</v>
      </c>
    </row>
    <row r="38" spans="1:91" s="9" customFormat="1" ht="14.25" customHeight="1" x14ac:dyDescent="0.2">
      <c r="A38" s="30" t="s">
        <v>32</v>
      </c>
      <c r="B38" s="45">
        <v>3996</v>
      </c>
      <c r="C38" s="37">
        <v>8</v>
      </c>
      <c r="D38" s="37">
        <v>3988</v>
      </c>
      <c r="E38" s="45">
        <v>4542</v>
      </c>
      <c r="F38" s="37">
        <v>1990</v>
      </c>
      <c r="G38" s="37">
        <v>2552</v>
      </c>
      <c r="H38" s="45">
        <v>4269</v>
      </c>
      <c r="I38" s="37">
        <v>777</v>
      </c>
      <c r="J38" s="37">
        <v>3492</v>
      </c>
      <c r="K38" s="45">
        <v>4153</v>
      </c>
      <c r="L38" s="37">
        <v>1358</v>
      </c>
      <c r="M38" s="37">
        <v>2795</v>
      </c>
      <c r="N38" s="45">
        <v>8635</v>
      </c>
      <c r="O38" s="37">
        <v>581</v>
      </c>
      <c r="P38" s="37">
        <v>8054</v>
      </c>
      <c r="Q38" s="45">
        <v>4451</v>
      </c>
      <c r="R38" s="37">
        <v>437</v>
      </c>
      <c r="S38" s="37">
        <v>4014</v>
      </c>
      <c r="T38" s="45">
        <v>2464</v>
      </c>
      <c r="U38" s="37">
        <v>0</v>
      </c>
      <c r="V38" s="37">
        <v>2464</v>
      </c>
      <c r="W38" s="45">
        <v>3406</v>
      </c>
      <c r="X38" s="37">
        <v>100</v>
      </c>
      <c r="Y38" s="37">
        <v>3306</v>
      </c>
      <c r="Z38" s="45">
        <v>1816</v>
      </c>
      <c r="AA38" s="37">
        <v>160</v>
      </c>
      <c r="AB38" s="37">
        <v>1656</v>
      </c>
      <c r="AC38" s="45">
        <v>2275</v>
      </c>
      <c r="AD38" s="37">
        <v>40</v>
      </c>
      <c r="AE38" s="37">
        <v>2235</v>
      </c>
      <c r="AF38" s="45">
        <v>6147</v>
      </c>
      <c r="AG38" s="37">
        <v>350</v>
      </c>
      <c r="AH38" s="37">
        <v>5797</v>
      </c>
      <c r="AI38" s="45">
        <v>4676</v>
      </c>
      <c r="AJ38" s="37">
        <v>750</v>
      </c>
      <c r="AK38" s="37">
        <v>3926</v>
      </c>
      <c r="AL38" s="45">
        <v>4723</v>
      </c>
      <c r="AM38" s="37">
        <v>305</v>
      </c>
      <c r="AN38" s="37">
        <v>4418</v>
      </c>
      <c r="AO38" s="45">
        <v>7621</v>
      </c>
      <c r="AP38" s="37">
        <v>1100</v>
      </c>
      <c r="AQ38" s="37">
        <v>6521</v>
      </c>
      <c r="AR38" s="45">
        <v>2344</v>
      </c>
      <c r="AS38" s="37">
        <v>280</v>
      </c>
      <c r="AT38" s="37">
        <v>2064</v>
      </c>
      <c r="AU38" s="45">
        <v>7903</v>
      </c>
      <c r="AV38" s="37">
        <v>100</v>
      </c>
      <c r="AW38" s="37">
        <v>7803</v>
      </c>
      <c r="AX38" s="45">
        <v>7787</v>
      </c>
      <c r="AY38" s="37">
        <v>6012</v>
      </c>
      <c r="AZ38" s="37">
        <v>1775</v>
      </c>
      <c r="BA38" s="45">
        <v>9129</v>
      </c>
      <c r="BB38" s="37">
        <v>5616</v>
      </c>
      <c r="BC38" s="37">
        <v>3513</v>
      </c>
      <c r="BD38" s="45">
        <v>7221</v>
      </c>
      <c r="BE38" s="37">
        <v>4680</v>
      </c>
      <c r="BF38" s="37">
        <v>2541</v>
      </c>
      <c r="BG38" s="45">
        <v>1895</v>
      </c>
      <c r="BH38" s="37">
        <v>642</v>
      </c>
      <c r="BI38" s="37">
        <v>1253</v>
      </c>
      <c r="BJ38" s="45">
        <v>1779</v>
      </c>
      <c r="BK38" s="37">
        <v>9</v>
      </c>
      <c r="BL38" s="37">
        <v>1770</v>
      </c>
      <c r="BM38" s="45">
        <v>1261</v>
      </c>
      <c r="BN38" s="37">
        <v>300</v>
      </c>
      <c r="BO38" s="37">
        <v>961</v>
      </c>
      <c r="BP38" s="45">
        <v>3369</v>
      </c>
      <c r="BQ38" s="37">
        <v>760</v>
      </c>
      <c r="BR38" s="37">
        <v>2609</v>
      </c>
      <c r="BS38" s="45">
        <v>1436</v>
      </c>
      <c r="BT38" s="37">
        <v>380</v>
      </c>
      <c r="BU38" s="37">
        <v>1056</v>
      </c>
      <c r="BV38" s="45">
        <v>2242</v>
      </c>
      <c r="BW38" s="37">
        <v>515</v>
      </c>
      <c r="BX38" s="37">
        <v>1727</v>
      </c>
      <c r="BY38" s="45">
        <v>7216</v>
      </c>
      <c r="BZ38" s="37">
        <v>194</v>
      </c>
      <c r="CA38" s="37">
        <v>7022</v>
      </c>
      <c r="CB38" s="45">
        <v>4512</v>
      </c>
      <c r="CC38" s="37">
        <v>408</v>
      </c>
      <c r="CD38" s="37">
        <v>4104</v>
      </c>
      <c r="CE38" s="45">
        <v>6144</v>
      </c>
      <c r="CF38" s="37">
        <v>1545</v>
      </c>
      <c r="CG38" s="37">
        <v>4599</v>
      </c>
      <c r="CH38" s="45">
        <v>4241</v>
      </c>
      <c r="CI38" s="37">
        <v>2043</v>
      </c>
      <c r="CJ38" s="37">
        <v>2198</v>
      </c>
      <c r="CK38" s="45">
        <v>4060</v>
      </c>
      <c r="CL38" s="37">
        <v>1175</v>
      </c>
      <c r="CM38" s="52">
        <v>2885</v>
      </c>
    </row>
    <row r="39" spans="1:91" s="9" customFormat="1" ht="14.25" customHeight="1" x14ac:dyDescent="0.2">
      <c r="A39" s="30" t="s">
        <v>33</v>
      </c>
      <c r="B39" s="45">
        <v>23575</v>
      </c>
      <c r="C39" s="37">
        <v>10587</v>
      </c>
      <c r="D39" s="37">
        <v>12988</v>
      </c>
      <c r="E39" s="45">
        <v>14461</v>
      </c>
      <c r="F39" s="37">
        <v>1218</v>
      </c>
      <c r="G39" s="37">
        <v>13243</v>
      </c>
      <c r="H39" s="45">
        <v>15651</v>
      </c>
      <c r="I39" s="37">
        <v>3340</v>
      </c>
      <c r="J39" s="37">
        <v>12311</v>
      </c>
      <c r="K39" s="45">
        <v>9501</v>
      </c>
      <c r="L39" s="37">
        <v>2438</v>
      </c>
      <c r="M39" s="37">
        <v>7063</v>
      </c>
      <c r="N39" s="45">
        <v>13204</v>
      </c>
      <c r="O39" s="37">
        <v>689</v>
      </c>
      <c r="P39" s="37">
        <v>12515</v>
      </c>
      <c r="Q39" s="45">
        <v>10447</v>
      </c>
      <c r="R39" s="37">
        <v>3382</v>
      </c>
      <c r="S39" s="37">
        <v>7065</v>
      </c>
      <c r="T39" s="45">
        <v>12459</v>
      </c>
      <c r="U39" s="37">
        <v>362</v>
      </c>
      <c r="V39" s="37">
        <v>12097</v>
      </c>
      <c r="W39" s="45">
        <v>17962</v>
      </c>
      <c r="X39" s="37">
        <v>328</v>
      </c>
      <c r="Y39" s="37">
        <v>17634</v>
      </c>
      <c r="Z39" s="45">
        <v>12706</v>
      </c>
      <c r="AA39" s="37">
        <v>10</v>
      </c>
      <c r="AB39" s="37">
        <v>12696</v>
      </c>
      <c r="AC39" s="45">
        <v>12642</v>
      </c>
      <c r="AD39" s="37">
        <v>70</v>
      </c>
      <c r="AE39" s="37">
        <v>12572</v>
      </c>
      <c r="AF39" s="45">
        <v>11329</v>
      </c>
      <c r="AG39" s="37">
        <v>610</v>
      </c>
      <c r="AH39" s="37">
        <v>10719</v>
      </c>
      <c r="AI39" s="45">
        <v>14449</v>
      </c>
      <c r="AJ39" s="37">
        <v>339</v>
      </c>
      <c r="AK39" s="37">
        <v>14110</v>
      </c>
      <c r="AL39" s="45">
        <v>12579</v>
      </c>
      <c r="AM39" s="37">
        <v>40</v>
      </c>
      <c r="AN39" s="37">
        <v>12539</v>
      </c>
      <c r="AO39" s="45">
        <v>5889</v>
      </c>
      <c r="AP39" s="37">
        <v>0</v>
      </c>
      <c r="AQ39" s="37">
        <v>5889</v>
      </c>
      <c r="AR39" s="45">
        <v>6549</v>
      </c>
      <c r="AS39" s="37">
        <v>0</v>
      </c>
      <c r="AT39" s="37">
        <v>6549</v>
      </c>
      <c r="AU39" s="45">
        <v>9717</v>
      </c>
      <c r="AV39" s="37">
        <v>2500</v>
      </c>
      <c r="AW39" s="37">
        <v>7217</v>
      </c>
      <c r="AX39" s="45">
        <v>15260</v>
      </c>
      <c r="AY39" s="37">
        <v>0</v>
      </c>
      <c r="AZ39" s="37">
        <v>15260</v>
      </c>
      <c r="BA39" s="45">
        <v>10053</v>
      </c>
      <c r="BB39" s="37">
        <v>0</v>
      </c>
      <c r="BC39" s="37">
        <v>10053</v>
      </c>
      <c r="BD39" s="45">
        <v>7145</v>
      </c>
      <c r="BE39" s="37">
        <v>0</v>
      </c>
      <c r="BF39" s="37">
        <v>7145</v>
      </c>
      <c r="BG39" s="45">
        <v>6833</v>
      </c>
      <c r="BH39" s="37">
        <v>100</v>
      </c>
      <c r="BI39" s="37">
        <v>6733</v>
      </c>
      <c r="BJ39" s="45">
        <v>2680</v>
      </c>
      <c r="BK39" s="37">
        <v>0</v>
      </c>
      <c r="BL39" s="37">
        <v>2680</v>
      </c>
      <c r="BM39" s="45">
        <v>843</v>
      </c>
      <c r="BN39" s="37">
        <v>0</v>
      </c>
      <c r="BO39" s="37">
        <v>843</v>
      </c>
      <c r="BP39" s="45">
        <v>2210</v>
      </c>
      <c r="BQ39" s="37">
        <v>0</v>
      </c>
      <c r="BR39" s="37">
        <v>2210</v>
      </c>
      <c r="BS39" s="45">
        <v>4258</v>
      </c>
      <c r="BT39" s="37">
        <v>33</v>
      </c>
      <c r="BU39" s="37">
        <v>4225</v>
      </c>
      <c r="BV39" s="45">
        <v>1206</v>
      </c>
      <c r="BW39" s="37">
        <v>36</v>
      </c>
      <c r="BX39" s="37">
        <v>1170</v>
      </c>
      <c r="BY39" s="45">
        <v>2674</v>
      </c>
      <c r="BZ39" s="37">
        <v>54</v>
      </c>
      <c r="CA39" s="37">
        <v>2620</v>
      </c>
      <c r="CB39" s="45">
        <v>4400</v>
      </c>
      <c r="CC39" s="37">
        <v>114</v>
      </c>
      <c r="CD39" s="37">
        <v>4286</v>
      </c>
      <c r="CE39" s="45">
        <v>3985</v>
      </c>
      <c r="CF39" s="37">
        <v>498</v>
      </c>
      <c r="CG39" s="37">
        <v>3487</v>
      </c>
      <c r="CH39" s="45">
        <v>9423</v>
      </c>
      <c r="CI39" s="37">
        <v>445</v>
      </c>
      <c r="CJ39" s="37">
        <v>8978</v>
      </c>
      <c r="CK39" s="45">
        <v>11438</v>
      </c>
      <c r="CL39" s="37">
        <v>688</v>
      </c>
      <c r="CM39" s="52">
        <v>10750</v>
      </c>
    </row>
    <row r="40" spans="1:91" s="9" customFormat="1" ht="14.25" customHeight="1" x14ac:dyDescent="0.2">
      <c r="A40" s="29" t="str">
        <f>VLOOKUP("&lt;Zeilentitel_6&gt;",Uebersetzungen!$B$3:$E$24,Uebersetzungen!$B$2+1,FALSE)</f>
        <v>Region Landquart</v>
      </c>
      <c r="B40" s="44">
        <v>160084</v>
      </c>
      <c r="C40" s="36">
        <v>9964</v>
      </c>
      <c r="D40" s="36">
        <v>150120</v>
      </c>
      <c r="E40" s="44">
        <v>179075</v>
      </c>
      <c r="F40" s="36">
        <v>10345</v>
      </c>
      <c r="G40" s="36">
        <v>168730</v>
      </c>
      <c r="H40" s="44">
        <v>194853</v>
      </c>
      <c r="I40" s="36">
        <v>13117</v>
      </c>
      <c r="J40" s="36">
        <v>181736</v>
      </c>
      <c r="K40" s="44">
        <v>231866</v>
      </c>
      <c r="L40" s="36">
        <v>27026</v>
      </c>
      <c r="M40" s="36">
        <v>204840</v>
      </c>
      <c r="N40" s="44">
        <v>210497</v>
      </c>
      <c r="O40" s="36">
        <v>37601</v>
      </c>
      <c r="P40" s="36">
        <v>172896</v>
      </c>
      <c r="Q40" s="44">
        <v>183913</v>
      </c>
      <c r="R40" s="36">
        <v>25912</v>
      </c>
      <c r="S40" s="36">
        <v>158001</v>
      </c>
      <c r="T40" s="44">
        <v>190055</v>
      </c>
      <c r="U40" s="36">
        <v>12002</v>
      </c>
      <c r="V40" s="36">
        <v>178053</v>
      </c>
      <c r="W40" s="44">
        <v>184688</v>
      </c>
      <c r="X40" s="36">
        <v>7082</v>
      </c>
      <c r="Y40" s="36">
        <v>177606</v>
      </c>
      <c r="Z40" s="44">
        <v>188385</v>
      </c>
      <c r="AA40" s="36">
        <v>11436</v>
      </c>
      <c r="AB40" s="36">
        <v>176949</v>
      </c>
      <c r="AC40" s="44">
        <v>180320</v>
      </c>
      <c r="AD40" s="36">
        <v>12176</v>
      </c>
      <c r="AE40" s="36">
        <v>168144</v>
      </c>
      <c r="AF40" s="44">
        <v>189844</v>
      </c>
      <c r="AG40" s="36">
        <v>7228</v>
      </c>
      <c r="AH40" s="36">
        <v>182616</v>
      </c>
      <c r="AI40" s="44">
        <v>184485</v>
      </c>
      <c r="AJ40" s="36">
        <v>10798</v>
      </c>
      <c r="AK40" s="36">
        <v>173687</v>
      </c>
      <c r="AL40" s="44">
        <v>167101</v>
      </c>
      <c r="AM40" s="36">
        <v>7256</v>
      </c>
      <c r="AN40" s="36">
        <v>159845</v>
      </c>
      <c r="AO40" s="44">
        <v>167132</v>
      </c>
      <c r="AP40" s="36">
        <v>8286</v>
      </c>
      <c r="AQ40" s="36">
        <v>158846</v>
      </c>
      <c r="AR40" s="44">
        <v>222936</v>
      </c>
      <c r="AS40" s="36">
        <v>15607</v>
      </c>
      <c r="AT40" s="36">
        <v>207329</v>
      </c>
      <c r="AU40" s="44">
        <v>164187</v>
      </c>
      <c r="AV40" s="36">
        <v>9478</v>
      </c>
      <c r="AW40" s="36">
        <v>154709</v>
      </c>
      <c r="AX40" s="44">
        <v>133305</v>
      </c>
      <c r="AY40" s="36">
        <v>23204</v>
      </c>
      <c r="AZ40" s="36">
        <v>110101</v>
      </c>
      <c r="BA40" s="44">
        <v>148675</v>
      </c>
      <c r="BB40" s="36">
        <v>22579</v>
      </c>
      <c r="BC40" s="36">
        <v>126096</v>
      </c>
      <c r="BD40" s="44">
        <v>124130</v>
      </c>
      <c r="BE40" s="36">
        <v>11283</v>
      </c>
      <c r="BF40" s="36">
        <v>112847</v>
      </c>
      <c r="BG40" s="44">
        <v>118755</v>
      </c>
      <c r="BH40" s="36">
        <v>21291</v>
      </c>
      <c r="BI40" s="36">
        <v>97464</v>
      </c>
      <c r="BJ40" s="44">
        <v>107607</v>
      </c>
      <c r="BK40" s="36">
        <v>12194</v>
      </c>
      <c r="BL40" s="36">
        <v>95413</v>
      </c>
      <c r="BM40" s="44">
        <v>91734</v>
      </c>
      <c r="BN40" s="36">
        <v>8096</v>
      </c>
      <c r="BO40" s="36">
        <v>83638</v>
      </c>
      <c r="BP40" s="44">
        <v>89292</v>
      </c>
      <c r="BQ40" s="36">
        <v>7975</v>
      </c>
      <c r="BR40" s="36">
        <v>81317</v>
      </c>
      <c r="BS40" s="44">
        <v>96838</v>
      </c>
      <c r="BT40" s="36">
        <v>12035</v>
      </c>
      <c r="BU40" s="36">
        <v>84803</v>
      </c>
      <c r="BV40" s="44">
        <v>95331</v>
      </c>
      <c r="BW40" s="36">
        <v>20256</v>
      </c>
      <c r="BX40" s="36">
        <v>75075</v>
      </c>
      <c r="BY40" s="44">
        <v>108724</v>
      </c>
      <c r="BZ40" s="36">
        <v>8993</v>
      </c>
      <c r="CA40" s="36">
        <v>99731</v>
      </c>
      <c r="CB40" s="44">
        <v>127041</v>
      </c>
      <c r="CC40" s="36">
        <v>24968</v>
      </c>
      <c r="CD40" s="36">
        <v>102073</v>
      </c>
      <c r="CE40" s="44">
        <v>154860</v>
      </c>
      <c r="CF40" s="36">
        <v>25373</v>
      </c>
      <c r="CG40" s="36">
        <v>129487</v>
      </c>
      <c r="CH40" s="44">
        <v>163819</v>
      </c>
      <c r="CI40" s="36">
        <v>11483</v>
      </c>
      <c r="CJ40" s="36">
        <v>152336</v>
      </c>
      <c r="CK40" s="44">
        <v>136479</v>
      </c>
      <c r="CL40" s="36">
        <v>7201</v>
      </c>
      <c r="CM40" s="51">
        <v>129278</v>
      </c>
    </row>
    <row r="41" spans="1:91" s="9" customFormat="1" ht="14.25" customHeight="1" x14ac:dyDescent="0.2">
      <c r="A41" s="30" t="s">
        <v>70</v>
      </c>
      <c r="B41" s="45">
        <v>15876</v>
      </c>
      <c r="C41" s="37">
        <v>331</v>
      </c>
      <c r="D41" s="37">
        <v>15545</v>
      </c>
      <c r="E41" s="45">
        <v>18343</v>
      </c>
      <c r="F41" s="37">
        <v>557</v>
      </c>
      <c r="G41" s="37">
        <v>17786</v>
      </c>
      <c r="H41" s="45">
        <v>11752</v>
      </c>
      <c r="I41" s="37">
        <v>486</v>
      </c>
      <c r="J41" s="37">
        <v>11266</v>
      </c>
      <c r="K41" s="45">
        <v>8381</v>
      </c>
      <c r="L41" s="37">
        <v>648</v>
      </c>
      <c r="M41" s="37">
        <v>7733</v>
      </c>
      <c r="N41" s="45">
        <v>20391</v>
      </c>
      <c r="O41" s="37">
        <v>1814</v>
      </c>
      <c r="P41" s="37">
        <v>18577</v>
      </c>
      <c r="Q41" s="45">
        <v>22603</v>
      </c>
      <c r="R41" s="37">
        <v>1253</v>
      </c>
      <c r="S41" s="37">
        <v>21350</v>
      </c>
      <c r="T41" s="45">
        <v>21133</v>
      </c>
      <c r="U41" s="37">
        <v>1224</v>
      </c>
      <c r="V41" s="37">
        <v>19909</v>
      </c>
      <c r="W41" s="45">
        <v>16629</v>
      </c>
      <c r="X41" s="37">
        <v>490</v>
      </c>
      <c r="Y41" s="37">
        <v>16139</v>
      </c>
      <c r="Z41" s="45">
        <v>22318</v>
      </c>
      <c r="AA41" s="37">
        <v>1877</v>
      </c>
      <c r="AB41" s="37">
        <v>20441</v>
      </c>
      <c r="AC41" s="45">
        <v>33891</v>
      </c>
      <c r="AD41" s="37">
        <v>1577</v>
      </c>
      <c r="AE41" s="37">
        <v>32314</v>
      </c>
      <c r="AF41" s="45">
        <v>16993</v>
      </c>
      <c r="AG41" s="37">
        <v>1498</v>
      </c>
      <c r="AH41" s="37">
        <v>15495</v>
      </c>
      <c r="AI41" s="45">
        <v>10498</v>
      </c>
      <c r="AJ41" s="37">
        <v>311</v>
      </c>
      <c r="AK41" s="37">
        <v>10187</v>
      </c>
      <c r="AL41" s="45">
        <v>22779</v>
      </c>
      <c r="AM41" s="37">
        <v>6</v>
      </c>
      <c r="AN41" s="37">
        <v>22773</v>
      </c>
      <c r="AO41" s="45">
        <v>14886</v>
      </c>
      <c r="AP41" s="37">
        <v>2345</v>
      </c>
      <c r="AQ41" s="37">
        <v>12541</v>
      </c>
      <c r="AR41" s="45">
        <v>9481</v>
      </c>
      <c r="AS41" s="37">
        <v>1000</v>
      </c>
      <c r="AT41" s="37">
        <v>8481</v>
      </c>
      <c r="AU41" s="45">
        <v>7709</v>
      </c>
      <c r="AV41" s="37">
        <v>0</v>
      </c>
      <c r="AW41" s="37">
        <v>7709</v>
      </c>
      <c r="AX41" s="45">
        <v>6955</v>
      </c>
      <c r="AY41" s="37">
        <v>1080</v>
      </c>
      <c r="AZ41" s="37">
        <v>5875</v>
      </c>
      <c r="BA41" s="45">
        <v>15871</v>
      </c>
      <c r="BB41" s="37">
        <v>3940</v>
      </c>
      <c r="BC41" s="37">
        <v>11931</v>
      </c>
      <c r="BD41" s="45">
        <v>12663</v>
      </c>
      <c r="BE41" s="37">
        <v>150</v>
      </c>
      <c r="BF41" s="37">
        <v>12513</v>
      </c>
      <c r="BG41" s="45">
        <v>10366</v>
      </c>
      <c r="BH41" s="37">
        <v>0</v>
      </c>
      <c r="BI41" s="37">
        <v>10366</v>
      </c>
      <c r="BJ41" s="45">
        <v>12079</v>
      </c>
      <c r="BK41" s="37">
        <v>80</v>
      </c>
      <c r="BL41" s="37">
        <v>11999</v>
      </c>
      <c r="BM41" s="45">
        <v>9544</v>
      </c>
      <c r="BN41" s="37">
        <v>57</v>
      </c>
      <c r="BO41" s="37">
        <v>9487</v>
      </c>
      <c r="BP41" s="45">
        <v>10918</v>
      </c>
      <c r="BQ41" s="37">
        <v>900</v>
      </c>
      <c r="BR41" s="37">
        <v>10018</v>
      </c>
      <c r="BS41" s="45">
        <v>22308</v>
      </c>
      <c r="BT41" s="37">
        <v>2464</v>
      </c>
      <c r="BU41" s="37">
        <v>19844</v>
      </c>
      <c r="BV41" s="45">
        <v>14559</v>
      </c>
      <c r="BW41" s="37">
        <v>1375</v>
      </c>
      <c r="BX41" s="37">
        <v>13184</v>
      </c>
      <c r="BY41" s="45">
        <v>13974</v>
      </c>
      <c r="BZ41" s="37">
        <v>1745</v>
      </c>
      <c r="CA41" s="37">
        <v>12229</v>
      </c>
      <c r="CB41" s="45">
        <v>15368</v>
      </c>
      <c r="CC41" s="37">
        <v>3990</v>
      </c>
      <c r="CD41" s="37">
        <v>11378</v>
      </c>
      <c r="CE41" s="45">
        <v>23582</v>
      </c>
      <c r="CF41" s="37">
        <v>7662</v>
      </c>
      <c r="CG41" s="37">
        <v>15920</v>
      </c>
      <c r="CH41" s="45">
        <v>17572</v>
      </c>
      <c r="CI41" s="37">
        <v>2513</v>
      </c>
      <c r="CJ41" s="37">
        <v>15059</v>
      </c>
      <c r="CK41" s="45">
        <v>24464</v>
      </c>
      <c r="CL41" s="37">
        <v>1734</v>
      </c>
      <c r="CM41" s="52">
        <v>22730</v>
      </c>
    </row>
    <row r="42" spans="1:91" s="9" customFormat="1" ht="14.25" customHeight="1" x14ac:dyDescent="0.2">
      <c r="A42" s="30" t="s">
        <v>71</v>
      </c>
      <c r="B42" s="45">
        <v>5810</v>
      </c>
      <c r="C42" s="37">
        <v>110</v>
      </c>
      <c r="D42" s="37">
        <v>5700</v>
      </c>
      <c r="E42" s="45">
        <v>15684</v>
      </c>
      <c r="F42" s="37">
        <v>779</v>
      </c>
      <c r="G42" s="37">
        <v>14905</v>
      </c>
      <c r="H42" s="45">
        <v>32502</v>
      </c>
      <c r="I42" s="37">
        <v>1</v>
      </c>
      <c r="J42" s="37">
        <v>32501</v>
      </c>
      <c r="K42" s="45">
        <v>38672</v>
      </c>
      <c r="L42" s="37">
        <v>1500</v>
      </c>
      <c r="M42" s="37">
        <v>37172</v>
      </c>
      <c r="N42" s="45">
        <v>32078</v>
      </c>
      <c r="O42" s="37">
        <v>2</v>
      </c>
      <c r="P42" s="37">
        <v>32076</v>
      </c>
      <c r="Q42" s="45">
        <v>15947</v>
      </c>
      <c r="R42" s="37">
        <v>552</v>
      </c>
      <c r="S42" s="37">
        <v>15395</v>
      </c>
      <c r="T42" s="45">
        <v>13405</v>
      </c>
      <c r="U42" s="37">
        <v>791</v>
      </c>
      <c r="V42" s="37">
        <v>12614</v>
      </c>
      <c r="W42" s="45">
        <v>10684</v>
      </c>
      <c r="X42" s="37">
        <v>187</v>
      </c>
      <c r="Y42" s="37">
        <v>10497</v>
      </c>
      <c r="Z42" s="45">
        <v>16485</v>
      </c>
      <c r="AA42" s="37">
        <v>41</v>
      </c>
      <c r="AB42" s="37">
        <v>16444</v>
      </c>
      <c r="AC42" s="45">
        <v>17055</v>
      </c>
      <c r="AD42" s="37">
        <v>132</v>
      </c>
      <c r="AE42" s="37">
        <v>16923</v>
      </c>
      <c r="AF42" s="45">
        <v>28650</v>
      </c>
      <c r="AG42" s="37">
        <v>582</v>
      </c>
      <c r="AH42" s="37">
        <v>28068</v>
      </c>
      <c r="AI42" s="45">
        <v>21448</v>
      </c>
      <c r="AJ42" s="37">
        <v>67</v>
      </c>
      <c r="AK42" s="37">
        <v>21381</v>
      </c>
      <c r="AL42" s="45">
        <v>8309</v>
      </c>
      <c r="AM42" s="37">
        <v>284</v>
      </c>
      <c r="AN42" s="37">
        <v>8025</v>
      </c>
      <c r="AO42" s="45">
        <v>7239</v>
      </c>
      <c r="AP42" s="37">
        <v>670</v>
      </c>
      <c r="AQ42" s="37">
        <v>6569</v>
      </c>
      <c r="AR42" s="45">
        <v>10583</v>
      </c>
      <c r="AS42" s="37">
        <v>537</v>
      </c>
      <c r="AT42" s="37">
        <v>10046</v>
      </c>
      <c r="AU42" s="45">
        <v>8615</v>
      </c>
      <c r="AV42" s="37">
        <v>38</v>
      </c>
      <c r="AW42" s="37">
        <v>8577</v>
      </c>
      <c r="AX42" s="45">
        <v>24009</v>
      </c>
      <c r="AY42" s="37">
        <v>16213</v>
      </c>
      <c r="AZ42" s="37">
        <v>7796</v>
      </c>
      <c r="BA42" s="45">
        <v>16686</v>
      </c>
      <c r="BB42" s="37">
        <v>10003</v>
      </c>
      <c r="BC42" s="37">
        <v>6683</v>
      </c>
      <c r="BD42" s="45">
        <v>4784</v>
      </c>
      <c r="BE42" s="37">
        <v>0</v>
      </c>
      <c r="BF42" s="37">
        <v>4784</v>
      </c>
      <c r="BG42" s="45">
        <v>8286</v>
      </c>
      <c r="BH42" s="37">
        <v>0</v>
      </c>
      <c r="BI42" s="37">
        <v>8286</v>
      </c>
      <c r="BJ42" s="45">
        <v>11177</v>
      </c>
      <c r="BK42" s="37">
        <v>945</v>
      </c>
      <c r="BL42" s="37">
        <v>10232</v>
      </c>
      <c r="BM42" s="45">
        <v>7208</v>
      </c>
      <c r="BN42" s="37">
        <v>510</v>
      </c>
      <c r="BO42" s="37">
        <v>6698</v>
      </c>
      <c r="BP42" s="45">
        <v>10387</v>
      </c>
      <c r="BQ42" s="37">
        <v>20</v>
      </c>
      <c r="BR42" s="37">
        <v>10367</v>
      </c>
      <c r="BS42" s="45">
        <v>8958</v>
      </c>
      <c r="BT42" s="37">
        <v>782</v>
      </c>
      <c r="BU42" s="37">
        <v>8176</v>
      </c>
      <c r="BV42" s="45">
        <v>13732</v>
      </c>
      <c r="BW42" s="37">
        <v>6220</v>
      </c>
      <c r="BX42" s="37">
        <v>7512</v>
      </c>
      <c r="BY42" s="45">
        <v>10071</v>
      </c>
      <c r="BZ42" s="37">
        <v>565</v>
      </c>
      <c r="CA42" s="37">
        <v>9506</v>
      </c>
      <c r="CB42" s="45">
        <v>31884</v>
      </c>
      <c r="CC42" s="37">
        <v>18287</v>
      </c>
      <c r="CD42" s="37">
        <v>13597</v>
      </c>
      <c r="CE42" s="45">
        <v>18817</v>
      </c>
      <c r="CF42" s="37">
        <v>10035</v>
      </c>
      <c r="CG42" s="37">
        <v>8782</v>
      </c>
      <c r="CH42" s="45">
        <v>15798</v>
      </c>
      <c r="CI42" s="37">
        <v>900</v>
      </c>
      <c r="CJ42" s="37">
        <v>14898</v>
      </c>
      <c r="CK42" s="45">
        <v>8116</v>
      </c>
      <c r="CL42" s="37">
        <v>327</v>
      </c>
      <c r="CM42" s="52">
        <v>7789</v>
      </c>
    </row>
    <row r="43" spans="1:91" s="9" customFormat="1" ht="14.25" customHeight="1" x14ac:dyDescent="0.2">
      <c r="A43" s="30" t="s">
        <v>72</v>
      </c>
      <c r="B43" s="45">
        <v>29156</v>
      </c>
      <c r="C43" s="37">
        <v>466</v>
      </c>
      <c r="D43" s="37">
        <v>28690</v>
      </c>
      <c r="E43" s="45">
        <v>23948</v>
      </c>
      <c r="F43" s="37">
        <v>458</v>
      </c>
      <c r="G43" s="37">
        <v>23490</v>
      </c>
      <c r="H43" s="45">
        <v>13938</v>
      </c>
      <c r="I43" s="37">
        <v>342</v>
      </c>
      <c r="J43" s="37">
        <v>13596</v>
      </c>
      <c r="K43" s="45">
        <v>12085</v>
      </c>
      <c r="L43" s="37">
        <v>1813</v>
      </c>
      <c r="M43" s="37">
        <v>10272</v>
      </c>
      <c r="N43" s="45">
        <v>29520</v>
      </c>
      <c r="O43" s="37">
        <v>3390</v>
      </c>
      <c r="P43" s="37">
        <v>26130</v>
      </c>
      <c r="Q43" s="45">
        <v>32607</v>
      </c>
      <c r="R43" s="37">
        <v>10</v>
      </c>
      <c r="S43" s="37">
        <v>32597</v>
      </c>
      <c r="T43" s="45">
        <v>44000</v>
      </c>
      <c r="U43" s="37">
        <v>24</v>
      </c>
      <c r="V43" s="37">
        <v>43976</v>
      </c>
      <c r="W43" s="45">
        <v>44850</v>
      </c>
      <c r="X43" s="37">
        <v>372</v>
      </c>
      <c r="Y43" s="37">
        <v>44478</v>
      </c>
      <c r="Z43" s="45">
        <v>29809</v>
      </c>
      <c r="AA43" s="37">
        <v>1890</v>
      </c>
      <c r="AB43" s="37">
        <v>27919</v>
      </c>
      <c r="AC43" s="45">
        <v>25177</v>
      </c>
      <c r="AD43" s="37">
        <v>1222</v>
      </c>
      <c r="AE43" s="37">
        <v>23955</v>
      </c>
      <c r="AF43" s="45">
        <v>29794</v>
      </c>
      <c r="AG43" s="37">
        <v>789</v>
      </c>
      <c r="AH43" s="37">
        <v>29005</v>
      </c>
      <c r="AI43" s="45">
        <v>17375</v>
      </c>
      <c r="AJ43" s="37">
        <v>1294</v>
      </c>
      <c r="AK43" s="37">
        <v>16081</v>
      </c>
      <c r="AL43" s="45">
        <v>19441</v>
      </c>
      <c r="AM43" s="37">
        <v>1873</v>
      </c>
      <c r="AN43" s="37">
        <v>17568</v>
      </c>
      <c r="AO43" s="45">
        <v>9738</v>
      </c>
      <c r="AP43" s="37">
        <v>1735</v>
      </c>
      <c r="AQ43" s="37">
        <v>8003</v>
      </c>
      <c r="AR43" s="45">
        <v>42117</v>
      </c>
      <c r="AS43" s="37">
        <v>6636</v>
      </c>
      <c r="AT43" s="37">
        <v>35481</v>
      </c>
      <c r="AU43" s="45">
        <v>47352</v>
      </c>
      <c r="AV43" s="37">
        <v>4249</v>
      </c>
      <c r="AW43" s="37">
        <v>43103</v>
      </c>
      <c r="AX43" s="45">
        <v>17827</v>
      </c>
      <c r="AY43" s="37">
        <v>340</v>
      </c>
      <c r="AZ43" s="37">
        <v>17487</v>
      </c>
      <c r="BA43" s="45">
        <v>28950</v>
      </c>
      <c r="BB43" s="37">
        <v>39</v>
      </c>
      <c r="BC43" s="37">
        <v>28911</v>
      </c>
      <c r="BD43" s="45">
        <v>14343</v>
      </c>
      <c r="BE43" s="37">
        <v>1337</v>
      </c>
      <c r="BF43" s="37">
        <v>13006</v>
      </c>
      <c r="BG43" s="45">
        <v>5707</v>
      </c>
      <c r="BH43" s="37">
        <v>685</v>
      </c>
      <c r="BI43" s="37">
        <v>5022</v>
      </c>
      <c r="BJ43" s="45">
        <v>11049</v>
      </c>
      <c r="BK43" s="37">
        <v>4530</v>
      </c>
      <c r="BL43" s="37">
        <v>6519</v>
      </c>
      <c r="BM43" s="45">
        <v>8147</v>
      </c>
      <c r="BN43" s="37">
        <v>3120</v>
      </c>
      <c r="BO43" s="37">
        <v>5027</v>
      </c>
      <c r="BP43" s="45">
        <v>7824</v>
      </c>
      <c r="BQ43" s="37">
        <v>2240</v>
      </c>
      <c r="BR43" s="37">
        <v>5584</v>
      </c>
      <c r="BS43" s="45">
        <v>5196</v>
      </c>
      <c r="BT43" s="37">
        <v>228</v>
      </c>
      <c r="BU43" s="37">
        <v>4968</v>
      </c>
      <c r="BV43" s="45">
        <v>8015</v>
      </c>
      <c r="BW43" s="37">
        <v>471</v>
      </c>
      <c r="BX43" s="37">
        <v>7544</v>
      </c>
      <c r="BY43" s="45">
        <v>15588</v>
      </c>
      <c r="BZ43" s="37">
        <v>133</v>
      </c>
      <c r="CA43" s="37">
        <v>15455</v>
      </c>
      <c r="CB43" s="45">
        <v>5832</v>
      </c>
      <c r="CC43" s="37">
        <v>483</v>
      </c>
      <c r="CD43" s="37">
        <v>5349</v>
      </c>
      <c r="CE43" s="45">
        <v>14299</v>
      </c>
      <c r="CF43" s="37">
        <v>1431</v>
      </c>
      <c r="CG43" s="37">
        <v>12868</v>
      </c>
      <c r="CH43" s="45">
        <v>12483</v>
      </c>
      <c r="CI43" s="37">
        <v>200</v>
      </c>
      <c r="CJ43" s="37">
        <v>12283</v>
      </c>
      <c r="CK43" s="45">
        <v>14530</v>
      </c>
      <c r="CL43" s="37">
        <v>510</v>
      </c>
      <c r="CM43" s="52">
        <v>14020</v>
      </c>
    </row>
    <row r="44" spans="1:91" s="9" customFormat="1" ht="14.25" customHeight="1" x14ac:dyDescent="0.2">
      <c r="A44" s="30" t="s">
        <v>73</v>
      </c>
      <c r="B44" s="45">
        <v>4110</v>
      </c>
      <c r="C44" s="37">
        <v>5</v>
      </c>
      <c r="D44" s="37">
        <v>4105</v>
      </c>
      <c r="E44" s="45">
        <v>8295</v>
      </c>
      <c r="F44" s="37">
        <v>0</v>
      </c>
      <c r="G44" s="37">
        <v>8295</v>
      </c>
      <c r="H44" s="45">
        <v>7897</v>
      </c>
      <c r="I44" s="37">
        <v>0</v>
      </c>
      <c r="J44" s="37">
        <v>7897</v>
      </c>
      <c r="K44" s="45">
        <v>11040</v>
      </c>
      <c r="L44" s="37">
        <v>0</v>
      </c>
      <c r="M44" s="37">
        <v>11040</v>
      </c>
      <c r="N44" s="45">
        <v>8416</v>
      </c>
      <c r="O44" s="37">
        <v>20</v>
      </c>
      <c r="P44" s="37">
        <v>8396</v>
      </c>
      <c r="Q44" s="45">
        <v>8612</v>
      </c>
      <c r="R44" s="37">
        <v>0</v>
      </c>
      <c r="S44" s="37">
        <v>8612</v>
      </c>
      <c r="T44" s="45">
        <v>15477</v>
      </c>
      <c r="U44" s="37">
        <v>70</v>
      </c>
      <c r="V44" s="37">
        <v>15407</v>
      </c>
      <c r="W44" s="45">
        <v>23084</v>
      </c>
      <c r="X44" s="37">
        <v>84</v>
      </c>
      <c r="Y44" s="37">
        <v>23000</v>
      </c>
      <c r="Z44" s="45">
        <v>17431</v>
      </c>
      <c r="AA44" s="37">
        <v>1348</v>
      </c>
      <c r="AB44" s="37">
        <v>16083</v>
      </c>
      <c r="AC44" s="45">
        <v>4260</v>
      </c>
      <c r="AD44" s="37">
        <v>432</v>
      </c>
      <c r="AE44" s="37">
        <v>3828</v>
      </c>
      <c r="AF44" s="45">
        <v>16202</v>
      </c>
      <c r="AG44" s="37">
        <v>659</v>
      </c>
      <c r="AH44" s="37">
        <v>15543</v>
      </c>
      <c r="AI44" s="45">
        <v>13218</v>
      </c>
      <c r="AJ44" s="37">
        <v>316</v>
      </c>
      <c r="AK44" s="37">
        <v>12902</v>
      </c>
      <c r="AL44" s="45">
        <v>2461</v>
      </c>
      <c r="AM44" s="37">
        <v>96</v>
      </c>
      <c r="AN44" s="37">
        <v>2365</v>
      </c>
      <c r="AO44" s="45">
        <v>7753</v>
      </c>
      <c r="AP44" s="37">
        <v>370</v>
      </c>
      <c r="AQ44" s="37">
        <v>7383</v>
      </c>
      <c r="AR44" s="45">
        <v>11592</v>
      </c>
      <c r="AS44" s="37">
        <v>271</v>
      </c>
      <c r="AT44" s="37">
        <v>11321</v>
      </c>
      <c r="AU44" s="45">
        <v>15689</v>
      </c>
      <c r="AV44" s="37">
        <v>398</v>
      </c>
      <c r="AW44" s="37">
        <v>15291</v>
      </c>
      <c r="AX44" s="45">
        <v>7030</v>
      </c>
      <c r="AY44" s="37">
        <v>576</v>
      </c>
      <c r="AZ44" s="37">
        <v>6454</v>
      </c>
      <c r="BA44" s="45">
        <v>3799</v>
      </c>
      <c r="BB44" s="37">
        <v>780</v>
      </c>
      <c r="BC44" s="37">
        <v>3019</v>
      </c>
      <c r="BD44" s="45">
        <v>7194</v>
      </c>
      <c r="BE44" s="37">
        <v>607</v>
      </c>
      <c r="BF44" s="37">
        <v>6587</v>
      </c>
      <c r="BG44" s="45">
        <v>2886</v>
      </c>
      <c r="BH44" s="37">
        <v>77</v>
      </c>
      <c r="BI44" s="37">
        <v>2809</v>
      </c>
      <c r="BJ44" s="45">
        <v>2210</v>
      </c>
      <c r="BK44" s="37">
        <v>0</v>
      </c>
      <c r="BL44" s="37">
        <v>2210</v>
      </c>
      <c r="BM44" s="45">
        <v>3340</v>
      </c>
      <c r="BN44" s="37">
        <v>0</v>
      </c>
      <c r="BO44" s="37">
        <v>3340</v>
      </c>
      <c r="BP44" s="45">
        <v>2179</v>
      </c>
      <c r="BQ44" s="37">
        <v>0</v>
      </c>
      <c r="BR44" s="37">
        <v>2179</v>
      </c>
      <c r="BS44" s="45">
        <v>2650</v>
      </c>
      <c r="BT44" s="37">
        <v>0</v>
      </c>
      <c r="BU44" s="37">
        <v>2650</v>
      </c>
      <c r="BV44" s="45">
        <v>3557</v>
      </c>
      <c r="BW44" s="37">
        <v>2</v>
      </c>
      <c r="BX44" s="37">
        <v>3555</v>
      </c>
      <c r="BY44" s="45">
        <v>3744</v>
      </c>
      <c r="BZ44" s="37">
        <v>138</v>
      </c>
      <c r="CA44" s="37">
        <v>3606</v>
      </c>
      <c r="CB44" s="45">
        <v>2453</v>
      </c>
      <c r="CC44" s="37">
        <v>0</v>
      </c>
      <c r="CD44" s="37">
        <v>2453</v>
      </c>
      <c r="CE44" s="45">
        <v>2920</v>
      </c>
      <c r="CF44" s="37">
        <v>80</v>
      </c>
      <c r="CG44" s="37">
        <v>2840</v>
      </c>
      <c r="CH44" s="45">
        <v>7217</v>
      </c>
      <c r="CI44" s="37">
        <v>755</v>
      </c>
      <c r="CJ44" s="37">
        <v>6462</v>
      </c>
      <c r="CK44" s="45">
        <v>4778</v>
      </c>
      <c r="CL44" s="37">
        <v>43</v>
      </c>
      <c r="CM44" s="52">
        <v>4735</v>
      </c>
    </row>
    <row r="45" spans="1:91" s="9" customFormat="1" ht="14.25" customHeight="1" x14ac:dyDescent="0.2">
      <c r="A45" s="30" t="s">
        <v>74</v>
      </c>
      <c r="B45" s="45">
        <v>5036</v>
      </c>
      <c r="C45" s="37">
        <v>5</v>
      </c>
      <c r="D45" s="37">
        <v>5031</v>
      </c>
      <c r="E45" s="45">
        <v>3828</v>
      </c>
      <c r="F45" s="37">
        <v>4</v>
      </c>
      <c r="G45" s="37">
        <v>3824</v>
      </c>
      <c r="H45" s="45">
        <v>2942</v>
      </c>
      <c r="I45" s="37">
        <v>0</v>
      </c>
      <c r="J45" s="37">
        <v>2942</v>
      </c>
      <c r="K45" s="45">
        <v>8167</v>
      </c>
      <c r="L45" s="37">
        <v>3</v>
      </c>
      <c r="M45" s="37">
        <v>8164</v>
      </c>
      <c r="N45" s="45">
        <v>6138</v>
      </c>
      <c r="O45" s="37">
        <v>246</v>
      </c>
      <c r="P45" s="37">
        <v>5892</v>
      </c>
      <c r="Q45" s="45">
        <v>2825</v>
      </c>
      <c r="R45" s="37">
        <v>331</v>
      </c>
      <c r="S45" s="37">
        <v>2494</v>
      </c>
      <c r="T45" s="45">
        <v>1572</v>
      </c>
      <c r="U45" s="37">
        <v>69</v>
      </c>
      <c r="V45" s="37">
        <v>1503</v>
      </c>
      <c r="W45" s="45">
        <v>4139</v>
      </c>
      <c r="X45" s="37">
        <v>68</v>
      </c>
      <c r="Y45" s="37">
        <v>4071</v>
      </c>
      <c r="Z45" s="45">
        <v>3751</v>
      </c>
      <c r="AA45" s="37">
        <v>177</v>
      </c>
      <c r="AB45" s="37">
        <v>3574</v>
      </c>
      <c r="AC45" s="45">
        <v>2868</v>
      </c>
      <c r="AD45" s="37">
        <v>117</v>
      </c>
      <c r="AE45" s="37">
        <v>2751</v>
      </c>
      <c r="AF45" s="45">
        <v>2894</v>
      </c>
      <c r="AG45" s="37">
        <v>177</v>
      </c>
      <c r="AH45" s="37">
        <v>2717</v>
      </c>
      <c r="AI45" s="45">
        <v>1870</v>
      </c>
      <c r="AJ45" s="37">
        <v>8</v>
      </c>
      <c r="AK45" s="37">
        <v>1862</v>
      </c>
      <c r="AL45" s="45">
        <v>5164</v>
      </c>
      <c r="AM45" s="37">
        <v>130</v>
      </c>
      <c r="AN45" s="37">
        <v>5034</v>
      </c>
      <c r="AO45" s="45">
        <v>7129</v>
      </c>
      <c r="AP45" s="37">
        <v>58</v>
      </c>
      <c r="AQ45" s="37">
        <v>7071</v>
      </c>
      <c r="AR45" s="45">
        <v>9483</v>
      </c>
      <c r="AS45" s="37">
        <v>82</v>
      </c>
      <c r="AT45" s="37">
        <v>9401</v>
      </c>
      <c r="AU45" s="45">
        <v>9591</v>
      </c>
      <c r="AV45" s="37">
        <v>163</v>
      </c>
      <c r="AW45" s="37">
        <v>9428</v>
      </c>
      <c r="AX45" s="45">
        <v>3873</v>
      </c>
      <c r="AY45" s="37">
        <v>70</v>
      </c>
      <c r="AZ45" s="37">
        <v>3803</v>
      </c>
      <c r="BA45" s="45">
        <v>3484</v>
      </c>
      <c r="BB45" s="37">
        <v>41</v>
      </c>
      <c r="BC45" s="37">
        <v>3443</v>
      </c>
      <c r="BD45" s="45">
        <v>1815</v>
      </c>
      <c r="BE45" s="37">
        <v>0</v>
      </c>
      <c r="BF45" s="37">
        <v>1815</v>
      </c>
      <c r="BG45" s="45">
        <v>1891</v>
      </c>
      <c r="BH45" s="37">
        <v>16</v>
      </c>
      <c r="BI45" s="37">
        <v>1875</v>
      </c>
      <c r="BJ45" s="45">
        <v>7004</v>
      </c>
      <c r="BK45" s="37">
        <v>2</v>
      </c>
      <c r="BL45" s="37">
        <v>7002</v>
      </c>
      <c r="BM45" s="45">
        <v>2023</v>
      </c>
      <c r="BN45" s="37">
        <v>250</v>
      </c>
      <c r="BO45" s="37">
        <v>1773</v>
      </c>
      <c r="BP45" s="45">
        <v>3425</v>
      </c>
      <c r="BQ45" s="37">
        <v>0</v>
      </c>
      <c r="BR45" s="37">
        <v>3425</v>
      </c>
      <c r="BS45" s="45">
        <v>1430</v>
      </c>
      <c r="BT45" s="37">
        <v>0</v>
      </c>
      <c r="BU45" s="37">
        <v>1430</v>
      </c>
      <c r="BV45" s="45">
        <v>2758</v>
      </c>
      <c r="BW45" s="37">
        <v>131</v>
      </c>
      <c r="BX45" s="37">
        <v>2627</v>
      </c>
      <c r="BY45" s="45">
        <v>4104</v>
      </c>
      <c r="BZ45" s="37">
        <v>111</v>
      </c>
      <c r="CA45" s="37">
        <v>3993</v>
      </c>
      <c r="CB45" s="45">
        <v>3940</v>
      </c>
      <c r="CC45" s="37">
        <v>13</v>
      </c>
      <c r="CD45" s="37">
        <v>3927</v>
      </c>
      <c r="CE45" s="45">
        <v>15855</v>
      </c>
      <c r="CF45" s="37">
        <v>2</v>
      </c>
      <c r="CG45" s="37">
        <v>15853</v>
      </c>
      <c r="CH45" s="45">
        <v>5901</v>
      </c>
      <c r="CI45" s="37">
        <v>180</v>
      </c>
      <c r="CJ45" s="37">
        <v>5721</v>
      </c>
      <c r="CK45" s="45">
        <v>4030</v>
      </c>
      <c r="CL45" s="37">
        <v>300</v>
      </c>
      <c r="CM45" s="52">
        <v>3730</v>
      </c>
    </row>
    <row r="46" spans="1:91" s="9" customFormat="1" ht="14.25" customHeight="1" x14ac:dyDescent="0.2">
      <c r="A46" s="30" t="s">
        <v>75</v>
      </c>
      <c r="B46" s="45">
        <v>39235</v>
      </c>
      <c r="C46" s="37">
        <v>146</v>
      </c>
      <c r="D46" s="37">
        <v>39089</v>
      </c>
      <c r="E46" s="45">
        <v>34299</v>
      </c>
      <c r="F46" s="37">
        <v>861</v>
      </c>
      <c r="G46" s="37">
        <v>33438</v>
      </c>
      <c r="H46" s="45">
        <v>38020</v>
      </c>
      <c r="I46" s="37">
        <v>1166</v>
      </c>
      <c r="J46" s="37">
        <v>36854</v>
      </c>
      <c r="K46" s="45">
        <v>34612</v>
      </c>
      <c r="L46" s="37">
        <v>2136</v>
      </c>
      <c r="M46" s="37">
        <v>32476</v>
      </c>
      <c r="N46" s="45">
        <v>15870</v>
      </c>
      <c r="O46" s="37">
        <v>930</v>
      </c>
      <c r="P46" s="37">
        <v>14940</v>
      </c>
      <c r="Q46" s="45">
        <v>15876</v>
      </c>
      <c r="R46" s="37">
        <v>467</v>
      </c>
      <c r="S46" s="37">
        <v>15409</v>
      </c>
      <c r="T46" s="45">
        <v>36849</v>
      </c>
      <c r="U46" s="37">
        <v>824</v>
      </c>
      <c r="V46" s="37">
        <v>36025</v>
      </c>
      <c r="W46" s="45">
        <v>21903</v>
      </c>
      <c r="X46" s="37">
        <v>642</v>
      </c>
      <c r="Y46" s="37">
        <v>21261</v>
      </c>
      <c r="Z46" s="45">
        <v>29429</v>
      </c>
      <c r="AA46" s="37">
        <v>1805</v>
      </c>
      <c r="AB46" s="37">
        <v>27624</v>
      </c>
      <c r="AC46" s="45">
        <v>26490</v>
      </c>
      <c r="AD46" s="37">
        <v>113</v>
      </c>
      <c r="AE46" s="37">
        <v>26377</v>
      </c>
      <c r="AF46" s="45">
        <v>33992</v>
      </c>
      <c r="AG46" s="37">
        <v>495</v>
      </c>
      <c r="AH46" s="37">
        <v>33497</v>
      </c>
      <c r="AI46" s="45">
        <v>37209</v>
      </c>
      <c r="AJ46" s="37">
        <v>115</v>
      </c>
      <c r="AK46" s="37">
        <v>37094</v>
      </c>
      <c r="AL46" s="45">
        <v>25190</v>
      </c>
      <c r="AM46" s="37">
        <v>37</v>
      </c>
      <c r="AN46" s="37">
        <v>25153</v>
      </c>
      <c r="AO46" s="45">
        <v>33021</v>
      </c>
      <c r="AP46" s="37">
        <v>36</v>
      </c>
      <c r="AQ46" s="37">
        <v>32985</v>
      </c>
      <c r="AR46" s="45">
        <v>32785</v>
      </c>
      <c r="AS46" s="37">
        <v>1</v>
      </c>
      <c r="AT46" s="37">
        <v>32784</v>
      </c>
      <c r="AU46" s="45">
        <v>8184</v>
      </c>
      <c r="AV46" s="37">
        <v>9</v>
      </c>
      <c r="AW46" s="37">
        <v>8175</v>
      </c>
      <c r="AX46" s="45">
        <v>19839</v>
      </c>
      <c r="AY46" s="37">
        <v>1950</v>
      </c>
      <c r="AZ46" s="37">
        <v>17889</v>
      </c>
      <c r="BA46" s="45">
        <v>16725</v>
      </c>
      <c r="BB46" s="37">
        <v>450</v>
      </c>
      <c r="BC46" s="37">
        <v>16275</v>
      </c>
      <c r="BD46" s="45">
        <v>26258</v>
      </c>
      <c r="BE46" s="37">
        <v>400</v>
      </c>
      <c r="BF46" s="37">
        <v>25858</v>
      </c>
      <c r="BG46" s="45">
        <v>19427</v>
      </c>
      <c r="BH46" s="37">
        <v>185</v>
      </c>
      <c r="BI46" s="37">
        <v>19242</v>
      </c>
      <c r="BJ46" s="45">
        <v>19859</v>
      </c>
      <c r="BK46" s="37">
        <v>875</v>
      </c>
      <c r="BL46" s="37">
        <v>18984</v>
      </c>
      <c r="BM46" s="45">
        <v>19323</v>
      </c>
      <c r="BN46" s="37">
        <v>1805</v>
      </c>
      <c r="BO46" s="37">
        <v>17518</v>
      </c>
      <c r="BP46" s="45">
        <v>15422</v>
      </c>
      <c r="BQ46" s="37">
        <v>767</v>
      </c>
      <c r="BR46" s="37">
        <v>14655</v>
      </c>
      <c r="BS46" s="45">
        <v>16447</v>
      </c>
      <c r="BT46" s="37">
        <v>322</v>
      </c>
      <c r="BU46" s="37">
        <v>16125</v>
      </c>
      <c r="BV46" s="45">
        <v>19956</v>
      </c>
      <c r="BW46" s="37">
        <v>855</v>
      </c>
      <c r="BX46" s="37">
        <v>19101</v>
      </c>
      <c r="BY46" s="45">
        <v>19403</v>
      </c>
      <c r="BZ46" s="37">
        <v>335</v>
      </c>
      <c r="CA46" s="37">
        <v>19068</v>
      </c>
      <c r="CB46" s="45">
        <v>25262</v>
      </c>
      <c r="CC46" s="37">
        <v>290</v>
      </c>
      <c r="CD46" s="37">
        <v>24972</v>
      </c>
      <c r="CE46" s="45">
        <v>22829</v>
      </c>
      <c r="CF46" s="37">
        <v>530</v>
      </c>
      <c r="CG46" s="37">
        <v>22299</v>
      </c>
      <c r="CH46" s="45">
        <v>15931</v>
      </c>
      <c r="CI46" s="37">
        <v>120</v>
      </c>
      <c r="CJ46" s="37">
        <v>15811</v>
      </c>
      <c r="CK46" s="45">
        <v>19707</v>
      </c>
      <c r="CL46" s="37">
        <v>487</v>
      </c>
      <c r="CM46" s="52">
        <v>19220</v>
      </c>
    </row>
    <row r="47" spans="1:91" s="9" customFormat="1" ht="14.25" customHeight="1" x14ac:dyDescent="0.2">
      <c r="A47" s="30" t="s">
        <v>76</v>
      </c>
      <c r="B47" s="45">
        <v>8836</v>
      </c>
      <c r="C47" s="37">
        <v>1857</v>
      </c>
      <c r="D47" s="37">
        <v>6979</v>
      </c>
      <c r="E47" s="45">
        <v>18007</v>
      </c>
      <c r="F47" s="37">
        <v>1783</v>
      </c>
      <c r="G47" s="37">
        <v>16224</v>
      </c>
      <c r="H47" s="45">
        <v>18022</v>
      </c>
      <c r="I47" s="37">
        <v>1658</v>
      </c>
      <c r="J47" s="37">
        <v>16364</v>
      </c>
      <c r="K47" s="45">
        <v>16968</v>
      </c>
      <c r="L47" s="37">
        <v>1011</v>
      </c>
      <c r="M47" s="37">
        <v>15957</v>
      </c>
      <c r="N47" s="45">
        <v>21623</v>
      </c>
      <c r="O47" s="37">
        <v>616</v>
      </c>
      <c r="P47" s="37">
        <v>21007</v>
      </c>
      <c r="Q47" s="45">
        <v>24381</v>
      </c>
      <c r="R47" s="37">
        <v>1794</v>
      </c>
      <c r="S47" s="37">
        <v>22587</v>
      </c>
      <c r="T47" s="45">
        <v>26777</v>
      </c>
      <c r="U47" s="37">
        <v>2594</v>
      </c>
      <c r="V47" s="37">
        <v>24183</v>
      </c>
      <c r="W47" s="45">
        <v>19621</v>
      </c>
      <c r="X47" s="37">
        <v>209</v>
      </c>
      <c r="Y47" s="37">
        <v>19412</v>
      </c>
      <c r="Z47" s="45">
        <v>11706</v>
      </c>
      <c r="AA47" s="37">
        <v>1149</v>
      </c>
      <c r="AB47" s="37">
        <v>10557</v>
      </c>
      <c r="AC47" s="45">
        <v>11307</v>
      </c>
      <c r="AD47" s="37">
        <v>4044</v>
      </c>
      <c r="AE47" s="37">
        <v>7263</v>
      </c>
      <c r="AF47" s="45">
        <v>8587</v>
      </c>
      <c r="AG47" s="37">
        <v>2641</v>
      </c>
      <c r="AH47" s="37">
        <v>5946</v>
      </c>
      <c r="AI47" s="45">
        <v>17703</v>
      </c>
      <c r="AJ47" s="37">
        <v>7200</v>
      </c>
      <c r="AK47" s="37">
        <v>10503</v>
      </c>
      <c r="AL47" s="45">
        <v>24904</v>
      </c>
      <c r="AM47" s="37">
        <v>3231</v>
      </c>
      <c r="AN47" s="37">
        <v>21673</v>
      </c>
      <c r="AO47" s="45">
        <v>15531</v>
      </c>
      <c r="AP47" s="37">
        <v>94</v>
      </c>
      <c r="AQ47" s="37">
        <v>15437</v>
      </c>
      <c r="AR47" s="45">
        <v>11948</v>
      </c>
      <c r="AS47" s="37">
        <v>1003</v>
      </c>
      <c r="AT47" s="37">
        <v>10945</v>
      </c>
      <c r="AU47" s="45">
        <v>12629</v>
      </c>
      <c r="AV47" s="37">
        <v>1349</v>
      </c>
      <c r="AW47" s="37">
        <v>11280</v>
      </c>
      <c r="AX47" s="45">
        <v>16533</v>
      </c>
      <c r="AY47" s="37">
        <v>1500</v>
      </c>
      <c r="AZ47" s="37">
        <v>15033</v>
      </c>
      <c r="BA47" s="45">
        <v>12187</v>
      </c>
      <c r="BB47" s="37">
        <v>1450</v>
      </c>
      <c r="BC47" s="37">
        <v>10737</v>
      </c>
      <c r="BD47" s="45">
        <v>10469</v>
      </c>
      <c r="BE47" s="37">
        <v>100</v>
      </c>
      <c r="BF47" s="37">
        <v>10369</v>
      </c>
      <c r="BG47" s="45">
        <v>13623</v>
      </c>
      <c r="BH47" s="37">
        <v>0</v>
      </c>
      <c r="BI47" s="37">
        <v>13623</v>
      </c>
      <c r="BJ47" s="45">
        <v>10458</v>
      </c>
      <c r="BK47" s="37">
        <v>510</v>
      </c>
      <c r="BL47" s="37">
        <v>9948</v>
      </c>
      <c r="BM47" s="45">
        <v>10367</v>
      </c>
      <c r="BN47" s="37">
        <v>30</v>
      </c>
      <c r="BO47" s="37">
        <v>10337</v>
      </c>
      <c r="BP47" s="45">
        <v>12888</v>
      </c>
      <c r="BQ47" s="37">
        <v>173</v>
      </c>
      <c r="BR47" s="37">
        <v>12715</v>
      </c>
      <c r="BS47" s="45">
        <v>17396</v>
      </c>
      <c r="BT47" s="37">
        <v>3020</v>
      </c>
      <c r="BU47" s="37">
        <v>14376</v>
      </c>
      <c r="BV47" s="45">
        <v>7359</v>
      </c>
      <c r="BW47" s="37">
        <v>1000</v>
      </c>
      <c r="BX47" s="37">
        <v>6359</v>
      </c>
      <c r="BY47" s="45">
        <v>9104</v>
      </c>
      <c r="BZ47" s="37">
        <v>264</v>
      </c>
      <c r="CA47" s="37">
        <v>8840</v>
      </c>
      <c r="CB47" s="45">
        <v>12158</v>
      </c>
      <c r="CC47" s="37">
        <v>0</v>
      </c>
      <c r="CD47" s="37">
        <v>12158</v>
      </c>
      <c r="CE47" s="45">
        <v>9931</v>
      </c>
      <c r="CF47" s="37">
        <v>474</v>
      </c>
      <c r="CG47" s="37">
        <v>9457</v>
      </c>
      <c r="CH47" s="45">
        <v>15136</v>
      </c>
      <c r="CI47" s="37">
        <v>1200</v>
      </c>
      <c r="CJ47" s="37">
        <v>13936</v>
      </c>
      <c r="CK47" s="45">
        <v>12050</v>
      </c>
      <c r="CL47" s="37">
        <v>0</v>
      </c>
      <c r="CM47" s="52">
        <v>12050</v>
      </c>
    </row>
    <row r="48" spans="1:91" s="9" customFormat="1" ht="14.25" customHeight="1" x14ac:dyDescent="0.2">
      <c r="A48" s="30" t="s">
        <v>77</v>
      </c>
      <c r="B48" s="45">
        <v>52025</v>
      </c>
      <c r="C48" s="37">
        <v>7044</v>
      </c>
      <c r="D48" s="37">
        <v>44981</v>
      </c>
      <c r="E48" s="45">
        <v>56671</v>
      </c>
      <c r="F48" s="37">
        <v>5903</v>
      </c>
      <c r="G48" s="37">
        <v>50768</v>
      </c>
      <c r="H48" s="45">
        <v>69780</v>
      </c>
      <c r="I48" s="37">
        <v>9464</v>
      </c>
      <c r="J48" s="37">
        <v>60316</v>
      </c>
      <c r="K48" s="45">
        <v>101941</v>
      </c>
      <c r="L48" s="37">
        <v>19915</v>
      </c>
      <c r="M48" s="37">
        <v>82026</v>
      </c>
      <c r="N48" s="45">
        <v>76461</v>
      </c>
      <c r="O48" s="37">
        <v>30583</v>
      </c>
      <c r="P48" s="37">
        <v>45878</v>
      </c>
      <c r="Q48" s="45">
        <v>61062</v>
      </c>
      <c r="R48" s="37">
        <v>21505</v>
      </c>
      <c r="S48" s="37">
        <v>39557</v>
      </c>
      <c r="T48" s="45">
        <v>30842</v>
      </c>
      <c r="U48" s="37">
        <v>6406</v>
      </c>
      <c r="V48" s="37">
        <v>24436</v>
      </c>
      <c r="W48" s="45">
        <v>43778</v>
      </c>
      <c r="X48" s="37">
        <v>5030</v>
      </c>
      <c r="Y48" s="37">
        <v>38748</v>
      </c>
      <c r="Z48" s="45">
        <v>57456</v>
      </c>
      <c r="AA48" s="37">
        <v>3149</v>
      </c>
      <c r="AB48" s="37">
        <v>54307</v>
      </c>
      <c r="AC48" s="45">
        <v>59272</v>
      </c>
      <c r="AD48" s="37">
        <v>4539</v>
      </c>
      <c r="AE48" s="37">
        <v>54733</v>
      </c>
      <c r="AF48" s="45">
        <v>52732</v>
      </c>
      <c r="AG48" s="37">
        <v>387</v>
      </c>
      <c r="AH48" s="37">
        <v>52345</v>
      </c>
      <c r="AI48" s="45">
        <v>65164</v>
      </c>
      <c r="AJ48" s="37">
        <v>1487</v>
      </c>
      <c r="AK48" s="37">
        <v>63677</v>
      </c>
      <c r="AL48" s="45">
        <v>58853</v>
      </c>
      <c r="AM48" s="37">
        <v>1599</v>
      </c>
      <c r="AN48" s="37">
        <v>57254</v>
      </c>
      <c r="AO48" s="45">
        <v>71835</v>
      </c>
      <c r="AP48" s="37">
        <v>2978</v>
      </c>
      <c r="AQ48" s="37">
        <v>68857</v>
      </c>
      <c r="AR48" s="45">
        <v>94947</v>
      </c>
      <c r="AS48" s="37">
        <v>6077</v>
      </c>
      <c r="AT48" s="37">
        <v>88870</v>
      </c>
      <c r="AU48" s="45">
        <v>54418</v>
      </c>
      <c r="AV48" s="37">
        <v>3272</v>
      </c>
      <c r="AW48" s="37">
        <v>51146</v>
      </c>
      <c r="AX48" s="45">
        <v>37239</v>
      </c>
      <c r="AY48" s="37">
        <v>1475</v>
      </c>
      <c r="AZ48" s="37">
        <v>35764</v>
      </c>
      <c r="BA48" s="45">
        <v>50973</v>
      </c>
      <c r="BB48" s="37">
        <v>5876</v>
      </c>
      <c r="BC48" s="37">
        <v>45097</v>
      </c>
      <c r="BD48" s="45">
        <v>46604</v>
      </c>
      <c r="BE48" s="37">
        <v>8689</v>
      </c>
      <c r="BF48" s="37">
        <v>37915</v>
      </c>
      <c r="BG48" s="45">
        <v>56569</v>
      </c>
      <c r="BH48" s="37">
        <v>20328</v>
      </c>
      <c r="BI48" s="37">
        <v>36241</v>
      </c>
      <c r="BJ48" s="45">
        <v>33771</v>
      </c>
      <c r="BK48" s="37">
        <v>5252</v>
      </c>
      <c r="BL48" s="37">
        <v>28519</v>
      </c>
      <c r="BM48" s="45">
        <v>31782</v>
      </c>
      <c r="BN48" s="37">
        <v>2324</v>
      </c>
      <c r="BO48" s="37">
        <v>29458</v>
      </c>
      <c r="BP48" s="45">
        <v>26249</v>
      </c>
      <c r="BQ48" s="37">
        <v>3875</v>
      </c>
      <c r="BR48" s="37">
        <v>22374</v>
      </c>
      <c r="BS48" s="45">
        <v>22453</v>
      </c>
      <c r="BT48" s="37">
        <v>5219</v>
      </c>
      <c r="BU48" s="37">
        <v>17234</v>
      </c>
      <c r="BV48" s="45">
        <v>25395</v>
      </c>
      <c r="BW48" s="37">
        <v>10202</v>
      </c>
      <c r="BX48" s="37">
        <v>15193</v>
      </c>
      <c r="BY48" s="45">
        <v>32736</v>
      </c>
      <c r="BZ48" s="37">
        <v>5702</v>
      </c>
      <c r="CA48" s="37">
        <v>27034</v>
      </c>
      <c r="CB48" s="45">
        <v>30144</v>
      </c>
      <c r="CC48" s="37">
        <v>1905</v>
      </c>
      <c r="CD48" s="37">
        <v>28239</v>
      </c>
      <c r="CE48" s="45">
        <v>46627</v>
      </c>
      <c r="CF48" s="37">
        <v>5159</v>
      </c>
      <c r="CG48" s="37">
        <v>41468</v>
      </c>
      <c r="CH48" s="45">
        <v>73781</v>
      </c>
      <c r="CI48" s="37">
        <v>5615</v>
      </c>
      <c r="CJ48" s="37">
        <v>68166</v>
      </c>
      <c r="CK48" s="45">
        <v>48804</v>
      </c>
      <c r="CL48" s="37">
        <v>3800</v>
      </c>
      <c r="CM48" s="52">
        <v>45004</v>
      </c>
    </row>
    <row r="49" spans="1:91" s="9" customFormat="1" ht="14.25" customHeight="1" x14ac:dyDescent="0.2">
      <c r="A49" s="29" t="str">
        <f>VLOOKUP("&lt;Zeilentitel_7&gt;",Uebersetzungen!$B$3:$E$24,Uebersetzungen!$B$2+1,FALSE)</f>
        <v>Region Maloja</v>
      </c>
      <c r="B49" s="44">
        <v>395182</v>
      </c>
      <c r="C49" s="36">
        <v>86387</v>
      </c>
      <c r="D49" s="36">
        <v>308795</v>
      </c>
      <c r="E49" s="44">
        <v>365502</v>
      </c>
      <c r="F49" s="36">
        <v>65782</v>
      </c>
      <c r="G49" s="36">
        <v>299720</v>
      </c>
      <c r="H49" s="44">
        <v>346122</v>
      </c>
      <c r="I49" s="36">
        <v>73161</v>
      </c>
      <c r="J49" s="36">
        <v>272961</v>
      </c>
      <c r="K49" s="44">
        <v>286113</v>
      </c>
      <c r="L49" s="36">
        <v>60822</v>
      </c>
      <c r="M49" s="36">
        <v>225291</v>
      </c>
      <c r="N49" s="44">
        <v>270248</v>
      </c>
      <c r="O49" s="36">
        <v>65163</v>
      </c>
      <c r="P49" s="36">
        <v>205085</v>
      </c>
      <c r="Q49" s="44">
        <v>266957</v>
      </c>
      <c r="R49" s="36">
        <v>82272</v>
      </c>
      <c r="S49" s="36">
        <v>184685</v>
      </c>
      <c r="T49" s="44">
        <v>288377</v>
      </c>
      <c r="U49" s="36">
        <v>84535</v>
      </c>
      <c r="V49" s="36">
        <v>203842</v>
      </c>
      <c r="W49" s="44">
        <v>305098</v>
      </c>
      <c r="X49" s="36">
        <v>103846</v>
      </c>
      <c r="Y49" s="36">
        <v>201252</v>
      </c>
      <c r="Z49" s="44">
        <v>345567</v>
      </c>
      <c r="AA49" s="36">
        <v>117529</v>
      </c>
      <c r="AB49" s="36">
        <v>228038</v>
      </c>
      <c r="AC49" s="44">
        <v>328075</v>
      </c>
      <c r="AD49" s="36">
        <v>67196</v>
      </c>
      <c r="AE49" s="36">
        <v>260879</v>
      </c>
      <c r="AF49" s="44">
        <v>314606</v>
      </c>
      <c r="AG49" s="36">
        <v>19151</v>
      </c>
      <c r="AH49" s="36">
        <v>295455</v>
      </c>
      <c r="AI49" s="44">
        <v>356229</v>
      </c>
      <c r="AJ49" s="36">
        <v>31130</v>
      </c>
      <c r="AK49" s="36">
        <v>325099</v>
      </c>
      <c r="AL49" s="44">
        <v>373390</v>
      </c>
      <c r="AM49" s="36">
        <v>36297</v>
      </c>
      <c r="AN49" s="36">
        <v>337093</v>
      </c>
      <c r="AO49" s="44">
        <v>411889</v>
      </c>
      <c r="AP49" s="36">
        <v>35066</v>
      </c>
      <c r="AQ49" s="36">
        <v>376823</v>
      </c>
      <c r="AR49" s="44">
        <v>275338</v>
      </c>
      <c r="AS49" s="36">
        <v>28085</v>
      </c>
      <c r="AT49" s="36">
        <v>247253</v>
      </c>
      <c r="AU49" s="44">
        <v>291115</v>
      </c>
      <c r="AV49" s="36">
        <v>24881</v>
      </c>
      <c r="AW49" s="36">
        <v>266234</v>
      </c>
      <c r="AX49" s="44">
        <v>339907</v>
      </c>
      <c r="AY49" s="36">
        <v>24208</v>
      </c>
      <c r="AZ49" s="36">
        <v>315699</v>
      </c>
      <c r="BA49" s="44">
        <v>292825</v>
      </c>
      <c r="BB49" s="36">
        <v>37212</v>
      </c>
      <c r="BC49" s="36">
        <v>255613</v>
      </c>
      <c r="BD49" s="44">
        <v>242245</v>
      </c>
      <c r="BE49" s="36">
        <v>7609</v>
      </c>
      <c r="BF49" s="36">
        <v>234636</v>
      </c>
      <c r="BG49" s="44">
        <v>356757</v>
      </c>
      <c r="BH49" s="36">
        <v>23452</v>
      </c>
      <c r="BI49" s="36">
        <v>333305</v>
      </c>
      <c r="BJ49" s="44">
        <v>359164</v>
      </c>
      <c r="BK49" s="36">
        <v>23823</v>
      </c>
      <c r="BL49" s="36">
        <v>335341</v>
      </c>
      <c r="BM49" s="44">
        <v>331224</v>
      </c>
      <c r="BN49" s="36">
        <v>21549</v>
      </c>
      <c r="BO49" s="36">
        <v>309675</v>
      </c>
      <c r="BP49" s="44">
        <v>313438</v>
      </c>
      <c r="BQ49" s="36">
        <v>28064</v>
      </c>
      <c r="BR49" s="36">
        <v>285374</v>
      </c>
      <c r="BS49" s="44">
        <v>265630</v>
      </c>
      <c r="BT49" s="36">
        <v>30537</v>
      </c>
      <c r="BU49" s="36">
        <v>235093</v>
      </c>
      <c r="BV49" s="44">
        <v>280664</v>
      </c>
      <c r="BW49" s="36">
        <v>35543</v>
      </c>
      <c r="BX49" s="36">
        <v>245121</v>
      </c>
      <c r="BY49" s="44">
        <v>232796</v>
      </c>
      <c r="BZ49" s="36">
        <v>34776</v>
      </c>
      <c r="CA49" s="36">
        <v>198020</v>
      </c>
      <c r="CB49" s="44">
        <v>202367</v>
      </c>
      <c r="CC49" s="36">
        <v>17569</v>
      </c>
      <c r="CD49" s="36">
        <v>184798</v>
      </c>
      <c r="CE49" s="44">
        <v>250907</v>
      </c>
      <c r="CF49" s="36">
        <v>33385</v>
      </c>
      <c r="CG49" s="36">
        <v>217522</v>
      </c>
      <c r="CH49" s="44">
        <v>275419</v>
      </c>
      <c r="CI49" s="36">
        <v>31182</v>
      </c>
      <c r="CJ49" s="36">
        <v>244237</v>
      </c>
      <c r="CK49" s="44">
        <v>312501</v>
      </c>
      <c r="CL49" s="36">
        <v>39397</v>
      </c>
      <c r="CM49" s="51">
        <v>273104</v>
      </c>
    </row>
    <row r="50" spans="1:91" s="9" customFormat="1" ht="14.25" customHeight="1" x14ac:dyDescent="0.2">
      <c r="A50" s="30" t="s">
        <v>37</v>
      </c>
      <c r="B50" s="45">
        <v>54779</v>
      </c>
      <c r="C50" s="37">
        <v>50587</v>
      </c>
      <c r="D50" s="37">
        <v>4192</v>
      </c>
      <c r="E50" s="45">
        <v>37085</v>
      </c>
      <c r="F50" s="37">
        <v>30379</v>
      </c>
      <c r="G50" s="37">
        <v>6706</v>
      </c>
      <c r="H50" s="45">
        <v>26156</v>
      </c>
      <c r="I50" s="37">
        <v>22358</v>
      </c>
      <c r="J50" s="37">
        <v>3798</v>
      </c>
      <c r="K50" s="45">
        <v>18472</v>
      </c>
      <c r="L50" s="37">
        <v>18362</v>
      </c>
      <c r="M50" s="37">
        <v>110</v>
      </c>
      <c r="N50" s="45">
        <v>52381</v>
      </c>
      <c r="O50" s="37">
        <v>50273</v>
      </c>
      <c r="P50" s="37">
        <v>2108</v>
      </c>
      <c r="Q50" s="45">
        <v>53345</v>
      </c>
      <c r="R50" s="37">
        <v>50173</v>
      </c>
      <c r="S50" s="37">
        <v>3172</v>
      </c>
      <c r="T50" s="45">
        <v>51884</v>
      </c>
      <c r="U50" s="37">
        <v>50181</v>
      </c>
      <c r="V50" s="37">
        <v>1703</v>
      </c>
      <c r="W50" s="45">
        <v>50088</v>
      </c>
      <c r="X50" s="37">
        <v>48193</v>
      </c>
      <c r="Y50" s="37">
        <v>1895</v>
      </c>
      <c r="Z50" s="45">
        <v>65703</v>
      </c>
      <c r="AA50" s="37">
        <v>56762</v>
      </c>
      <c r="AB50" s="37">
        <v>8941</v>
      </c>
      <c r="AC50" s="45">
        <v>32107</v>
      </c>
      <c r="AD50" s="37">
        <v>26102</v>
      </c>
      <c r="AE50" s="37">
        <v>6005</v>
      </c>
      <c r="AF50" s="45">
        <v>9147</v>
      </c>
      <c r="AG50" s="37">
        <v>3620</v>
      </c>
      <c r="AH50" s="37">
        <v>5527</v>
      </c>
      <c r="AI50" s="45">
        <v>7638</v>
      </c>
      <c r="AJ50" s="37">
        <v>3945</v>
      </c>
      <c r="AK50" s="37">
        <v>3693</v>
      </c>
      <c r="AL50" s="45">
        <v>2712</v>
      </c>
      <c r="AM50" s="37">
        <v>309</v>
      </c>
      <c r="AN50" s="37">
        <v>2403</v>
      </c>
      <c r="AO50" s="45">
        <v>16071</v>
      </c>
      <c r="AP50" s="37">
        <v>1349</v>
      </c>
      <c r="AQ50" s="37">
        <v>14722</v>
      </c>
      <c r="AR50" s="45">
        <v>18873</v>
      </c>
      <c r="AS50" s="37">
        <v>2198</v>
      </c>
      <c r="AT50" s="37">
        <v>16675</v>
      </c>
      <c r="AU50" s="45">
        <v>10301</v>
      </c>
      <c r="AV50" s="37">
        <v>2634</v>
      </c>
      <c r="AW50" s="37">
        <v>7667</v>
      </c>
      <c r="AX50" s="45">
        <v>4903</v>
      </c>
      <c r="AY50" s="37">
        <v>352</v>
      </c>
      <c r="AZ50" s="37">
        <v>4551</v>
      </c>
      <c r="BA50" s="45">
        <v>3056</v>
      </c>
      <c r="BB50" s="37">
        <v>52</v>
      </c>
      <c r="BC50" s="37">
        <v>3004</v>
      </c>
      <c r="BD50" s="45">
        <v>10216</v>
      </c>
      <c r="BE50" s="37">
        <v>1850</v>
      </c>
      <c r="BF50" s="37">
        <v>8366</v>
      </c>
      <c r="BG50" s="45">
        <v>9005</v>
      </c>
      <c r="BH50" s="37">
        <v>7700</v>
      </c>
      <c r="BI50" s="37">
        <v>1305</v>
      </c>
      <c r="BJ50" s="45">
        <v>7535</v>
      </c>
      <c r="BK50" s="37">
        <v>740</v>
      </c>
      <c r="BL50" s="37">
        <v>6795</v>
      </c>
      <c r="BM50" s="45">
        <v>6530</v>
      </c>
      <c r="BN50" s="37">
        <v>740</v>
      </c>
      <c r="BO50" s="37">
        <v>5790</v>
      </c>
      <c r="BP50" s="45">
        <v>7266</v>
      </c>
      <c r="BQ50" s="37">
        <v>740</v>
      </c>
      <c r="BR50" s="37">
        <v>6526</v>
      </c>
      <c r="BS50" s="45">
        <v>5691</v>
      </c>
      <c r="BT50" s="37">
        <v>815</v>
      </c>
      <c r="BU50" s="37">
        <v>4876</v>
      </c>
      <c r="BV50" s="45">
        <v>5166</v>
      </c>
      <c r="BW50" s="37">
        <v>1615</v>
      </c>
      <c r="BX50" s="37">
        <v>3551</v>
      </c>
      <c r="BY50" s="45">
        <v>14061</v>
      </c>
      <c r="BZ50" s="37">
        <v>5615</v>
      </c>
      <c r="CA50" s="37">
        <v>8446</v>
      </c>
      <c r="CB50" s="45">
        <v>4461</v>
      </c>
      <c r="CC50" s="37">
        <v>496</v>
      </c>
      <c r="CD50" s="37">
        <v>3965</v>
      </c>
      <c r="CE50" s="45">
        <v>6073</v>
      </c>
      <c r="CF50" s="37">
        <v>1094</v>
      </c>
      <c r="CG50" s="37">
        <v>4979</v>
      </c>
      <c r="CH50" s="45">
        <v>7608</v>
      </c>
      <c r="CI50" s="37">
        <v>2299</v>
      </c>
      <c r="CJ50" s="37">
        <v>5309</v>
      </c>
      <c r="CK50" s="45">
        <v>4206</v>
      </c>
      <c r="CL50" s="37">
        <v>562</v>
      </c>
      <c r="CM50" s="52">
        <v>3644</v>
      </c>
    </row>
    <row r="51" spans="1:91" s="9" customFormat="1" ht="14.25" customHeight="1" x14ac:dyDescent="0.2">
      <c r="A51" s="30" t="s">
        <v>38</v>
      </c>
      <c r="B51" s="45">
        <v>5450</v>
      </c>
      <c r="C51" s="37">
        <v>1804</v>
      </c>
      <c r="D51" s="37">
        <v>3646</v>
      </c>
      <c r="E51" s="45">
        <v>9015</v>
      </c>
      <c r="F51" s="37">
        <v>815</v>
      </c>
      <c r="G51" s="37">
        <v>8200</v>
      </c>
      <c r="H51" s="45">
        <v>15181</v>
      </c>
      <c r="I51" s="37">
        <v>1164</v>
      </c>
      <c r="J51" s="37">
        <v>14017</v>
      </c>
      <c r="K51" s="45">
        <v>19850</v>
      </c>
      <c r="L51" s="37">
        <v>1127</v>
      </c>
      <c r="M51" s="37">
        <v>18723</v>
      </c>
      <c r="N51" s="45">
        <v>6814</v>
      </c>
      <c r="O51" s="37">
        <v>133</v>
      </c>
      <c r="P51" s="37">
        <v>6681</v>
      </c>
      <c r="Q51" s="45">
        <v>7089</v>
      </c>
      <c r="R51" s="37">
        <v>293</v>
      </c>
      <c r="S51" s="37">
        <v>6796</v>
      </c>
      <c r="T51" s="45">
        <v>16390</v>
      </c>
      <c r="U51" s="37">
        <v>635</v>
      </c>
      <c r="V51" s="37">
        <v>15755</v>
      </c>
      <c r="W51" s="45">
        <v>22287</v>
      </c>
      <c r="X51" s="37">
        <v>1167</v>
      </c>
      <c r="Y51" s="37">
        <v>21120</v>
      </c>
      <c r="Z51" s="45">
        <v>17722</v>
      </c>
      <c r="AA51" s="37">
        <v>5949</v>
      </c>
      <c r="AB51" s="37">
        <v>11773</v>
      </c>
      <c r="AC51" s="45">
        <v>16597</v>
      </c>
      <c r="AD51" s="37">
        <v>4723</v>
      </c>
      <c r="AE51" s="37">
        <v>11874</v>
      </c>
      <c r="AF51" s="45">
        <v>11716</v>
      </c>
      <c r="AG51" s="37">
        <v>1294</v>
      </c>
      <c r="AH51" s="37">
        <v>10422</v>
      </c>
      <c r="AI51" s="45">
        <v>15174</v>
      </c>
      <c r="AJ51" s="37">
        <v>2765</v>
      </c>
      <c r="AK51" s="37">
        <v>12409</v>
      </c>
      <c r="AL51" s="45">
        <v>18143</v>
      </c>
      <c r="AM51" s="37">
        <v>2700</v>
      </c>
      <c r="AN51" s="37">
        <v>15443</v>
      </c>
      <c r="AO51" s="45">
        <v>15311</v>
      </c>
      <c r="AP51" s="37">
        <v>3300</v>
      </c>
      <c r="AQ51" s="37">
        <v>12011</v>
      </c>
      <c r="AR51" s="45">
        <v>9368</v>
      </c>
      <c r="AS51" s="37">
        <v>100</v>
      </c>
      <c r="AT51" s="37">
        <v>9268</v>
      </c>
      <c r="AU51" s="45">
        <v>35042</v>
      </c>
      <c r="AV51" s="37">
        <v>4747</v>
      </c>
      <c r="AW51" s="37">
        <v>30295</v>
      </c>
      <c r="AX51" s="45">
        <v>26164</v>
      </c>
      <c r="AY51" s="37">
        <v>3000</v>
      </c>
      <c r="AZ51" s="37">
        <v>23164</v>
      </c>
      <c r="BA51" s="45">
        <v>27668</v>
      </c>
      <c r="BB51" s="37">
        <v>3410</v>
      </c>
      <c r="BC51" s="37">
        <v>24258</v>
      </c>
      <c r="BD51" s="45">
        <v>27662</v>
      </c>
      <c r="BE51" s="37">
        <v>0</v>
      </c>
      <c r="BF51" s="37">
        <v>27662</v>
      </c>
      <c r="BG51" s="45">
        <v>70473</v>
      </c>
      <c r="BH51" s="37">
        <v>0</v>
      </c>
      <c r="BI51" s="37">
        <v>70473</v>
      </c>
      <c r="BJ51" s="45">
        <v>32575</v>
      </c>
      <c r="BK51" s="37">
        <v>1583</v>
      </c>
      <c r="BL51" s="37">
        <v>30992</v>
      </c>
      <c r="BM51" s="45">
        <v>28371</v>
      </c>
      <c r="BN51" s="37">
        <v>4350</v>
      </c>
      <c r="BO51" s="37">
        <v>24021</v>
      </c>
      <c r="BP51" s="45">
        <v>38013</v>
      </c>
      <c r="BQ51" s="37">
        <v>1955</v>
      </c>
      <c r="BR51" s="37">
        <v>36058</v>
      </c>
      <c r="BS51" s="45">
        <v>30414</v>
      </c>
      <c r="BT51" s="37">
        <v>1529</v>
      </c>
      <c r="BU51" s="37">
        <v>28885</v>
      </c>
      <c r="BV51" s="45">
        <v>22445</v>
      </c>
      <c r="BW51" s="37">
        <v>2317</v>
      </c>
      <c r="BX51" s="37">
        <v>20128</v>
      </c>
      <c r="BY51" s="45">
        <v>9727</v>
      </c>
      <c r="BZ51" s="37">
        <v>2278</v>
      </c>
      <c r="CA51" s="37">
        <v>7449</v>
      </c>
      <c r="CB51" s="45">
        <v>16753</v>
      </c>
      <c r="CC51" s="37">
        <v>6790</v>
      </c>
      <c r="CD51" s="37">
        <v>9963</v>
      </c>
      <c r="CE51" s="45">
        <v>35852</v>
      </c>
      <c r="CF51" s="37">
        <v>7350</v>
      </c>
      <c r="CG51" s="37">
        <v>28502</v>
      </c>
      <c r="CH51" s="45">
        <v>58601</v>
      </c>
      <c r="CI51" s="37">
        <v>7490</v>
      </c>
      <c r="CJ51" s="37">
        <v>51111</v>
      </c>
      <c r="CK51" s="45">
        <v>40919</v>
      </c>
      <c r="CL51" s="37">
        <v>3045</v>
      </c>
      <c r="CM51" s="52">
        <v>37874</v>
      </c>
    </row>
    <row r="52" spans="1:91" s="9" customFormat="1" ht="14.25" customHeight="1" x14ac:dyDescent="0.2">
      <c r="A52" s="30" t="s">
        <v>39</v>
      </c>
      <c r="B52" s="45">
        <v>766</v>
      </c>
      <c r="C52" s="37">
        <v>0</v>
      </c>
      <c r="D52" s="37">
        <v>766</v>
      </c>
      <c r="E52" s="45">
        <v>86</v>
      </c>
      <c r="F52" s="37">
        <v>86</v>
      </c>
      <c r="G52" s="37">
        <v>0</v>
      </c>
      <c r="H52" s="45">
        <v>703</v>
      </c>
      <c r="I52" s="37">
        <v>443</v>
      </c>
      <c r="J52" s="37">
        <v>260</v>
      </c>
      <c r="K52" s="45">
        <v>2732</v>
      </c>
      <c r="L52" s="37">
        <v>2592</v>
      </c>
      <c r="M52" s="37">
        <v>140</v>
      </c>
      <c r="N52" s="45">
        <v>161</v>
      </c>
      <c r="O52" s="37">
        <v>161</v>
      </c>
      <c r="P52" s="37">
        <v>0</v>
      </c>
      <c r="Q52" s="45">
        <v>0</v>
      </c>
      <c r="R52" s="37">
        <v>0</v>
      </c>
      <c r="S52" s="37">
        <v>0</v>
      </c>
      <c r="T52" s="45">
        <v>2645</v>
      </c>
      <c r="U52" s="37">
        <v>1745</v>
      </c>
      <c r="V52" s="37">
        <v>900</v>
      </c>
      <c r="W52" s="45">
        <v>8008</v>
      </c>
      <c r="X52" s="37">
        <v>8008</v>
      </c>
      <c r="Y52" s="37">
        <v>0</v>
      </c>
      <c r="Z52" s="45">
        <v>3252</v>
      </c>
      <c r="AA52" s="37">
        <v>2657</v>
      </c>
      <c r="AB52" s="37">
        <v>595</v>
      </c>
      <c r="AC52" s="45">
        <v>3411</v>
      </c>
      <c r="AD52" s="37">
        <v>701</v>
      </c>
      <c r="AE52" s="37">
        <v>2710</v>
      </c>
      <c r="AF52" s="45">
        <v>3028</v>
      </c>
      <c r="AG52" s="37">
        <v>134</v>
      </c>
      <c r="AH52" s="37">
        <v>2894</v>
      </c>
      <c r="AI52" s="45">
        <v>9377</v>
      </c>
      <c r="AJ52" s="37">
        <v>533</v>
      </c>
      <c r="AK52" s="37">
        <v>8844</v>
      </c>
      <c r="AL52" s="45">
        <v>5172</v>
      </c>
      <c r="AM52" s="37">
        <v>0</v>
      </c>
      <c r="AN52" s="37">
        <v>5172</v>
      </c>
      <c r="AO52" s="45">
        <v>6275</v>
      </c>
      <c r="AP52" s="37">
        <v>258</v>
      </c>
      <c r="AQ52" s="37">
        <v>6017</v>
      </c>
      <c r="AR52" s="45">
        <v>9669</v>
      </c>
      <c r="AS52" s="37">
        <v>937</v>
      </c>
      <c r="AT52" s="37">
        <v>8732</v>
      </c>
      <c r="AU52" s="45">
        <v>2993</v>
      </c>
      <c r="AV52" s="37">
        <v>0</v>
      </c>
      <c r="AW52" s="37">
        <v>2993</v>
      </c>
      <c r="AX52" s="45">
        <v>3637</v>
      </c>
      <c r="AY52" s="37">
        <v>0</v>
      </c>
      <c r="AZ52" s="37">
        <v>3637</v>
      </c>
      <c r="BA52" s="45">
        <v>6717</v>
      </c>
      <c r="BB52" s="37">
        <v>1300</v>
      </c>
      <c r="BC52" s="37">
        <v>5417</v>
      </c>
      <c r="BD52" s="45">
        <v>5248</v>
      </c>
      <c r="BE52" s="37">
        <v>0</v>
      </c>
      <c r="BF52" s="37">
        <v>5248</v>
      </c>
      <c r="BG52" s="45">
        <v>0</v>
      </c>
      <c r="BH52" s="37">
        <v>0</v>
      </c>
      <c r="BI52" s="37">
        <v>0</v>
      </c>
      <c r="BJ52" s="45">
        <v>150</v>
      </c>
      <c r="BK52" s="37">
        <v>0</v>
      </c>
      <c r="BL52" s="37">
        <v>150</v>
      </c>
      <c r="BM52" s="45">
        <v>2675</v>
      </c>
      <c r="BN52" s="37">
        <v>0</v>
      </c>
      <c r="BO52" s="37">
        <v>2675</v>
      </c>
      <c r="BP52" s="45">
        <v>4200</v>
      </c>
      <c r="BQ52" s="37">
        <v>0</v>
      </c>
      <c r="BR52" s="37">
        <v>4200</v>
      </c>
      <c r="BS52" s="45">
        <v>5300</v>
      </c>
      <c r="BT52" s="37">
        <v>0</v>
      </c>
      <c r="BU52" s="37">
        <v>5300</v>
      </c>
      <c r="BV52" s="45">
        <v>3780</v>
      </c>
      <c r="BW52" s="37">
        <v>0</v>
      </c>
      <c r="BX52" s="37">
        <v>3780</v>
      </c>
      <c r="BY52" s="45">
        <v>9820</v>
      </c>
      <c r="BZ52" s="37">
        <v>0</v>
      </c>
      <c r="CA52" s="37">
        <v>9820</v>
      </c>
      <c r="CB52" s="45">
        <v>1629</v>
      </c>
      <c r="CC52" s="37">
        <v>29</v>
      </c>
      <c r="CD52" s="37">
        <v>1600</v>
      </c>
      <c r="CE52" s="45">
        <v>4860</v>
      </c>
      <c r="CF52" s="37">
        <v>160</v>
      </c>
      <c r="CG52" s="37">
        <v>4700</v>
      </c>
      <c r="CH52" s="45">
        <v>5543</v>
      </c>
      <c r="CI52" s="37">
        <v>193</v>
      </c>
      <c r="CJ52" s="37">
        <v>5350</v>
      </c>
      <c r="CK52" s="45">
        <v>2269</v>
      </c>
      <c r="CL52" s="37">
        <v>1269</v>
      </c>
      <c r="CM52" s="52">
        <v>1000</v>
      </c>
    </row>
    <row r="53" spans="1:91" s="9" customFormat="1" ht="14.25" customHeight="1" x14ac:dyDescent="0.2">
      <c r="A53" s="30" t="s">
        <v>40</v>
      </c>
      <c r="B53" s="45">
        <v>41491</v>
      </c>
      <c r="C53" s="37">
        <v>15520</v>
      </c>
      <c r="D53" s="37">
        <v>25971</v>
      </c>
      <c r="E53" s="45">
        <v>37940</v>
      </c>
      <c r="F53" s="37">
        <v>14301</v>
      </c>
      <c r="G53" s="37">
        <v>23639</v>
      </c>
      <c r="H53" s="45">
        <v>48709</v>
      </c>
      <c r="I53" s="37">
        <v>24515</v>
      </c>
      <c r="J53" s="37">
        <v>24194</v>
      </c>
      <c r="K53" s="45">
        <v>35036</v>
      </c>
      <c r="L53" s="37">
        <v>15945</v>
      </c>
      <c r="M53" s="37">
        <v>19091</v>
      </c>
      <c r="N53" s="45">
        <v>11830</v>
      </c>
      <c r="O53" s="37">
        <v>1727</v>
      </c>
      <c r="P53" s="37">
        <v>10103</v>
      </c>
      <c r="Q53" s="45">
        <v>17497</v>
      </c>
      <c r="R53" s="37">
        <v>1031</v>
      </c>
      <c r="S53" s="37">
        <v>16466</v>
      </c>
      <c r="T53" s="45">
        <v>16976</v>
      </c>
      <c r="U53" s="37">
        <v>3131</v>
      </c>
      <c r="V53" s="37">
        <v>13845</v>
      </c>
      <c r="W53" s="45">
        <v>35553</v>
      </c>
      <c r="X53" s="37">
        <v>12359</v>
      </c>
      <c r="Y53" s="37">
        <v>23194</v>
      </c>
      <c r="Z53" s="45">
        <v>40999</v>
      </c>
      <c r="AA53" s="37">
        <v>3715</v>
      </c>
      <c r="AB53" s="37">
        <v>37284</v>
      </c>
      <c r="AC53" s="45">
        <v>50713</v>
      </c>
      <c r="AD53" s="37">
        <v>3263</v>
      </c>
      <c r="AE53" s="37">
        <v>47450</v>
      </c>
      <c r="AF53" s="45">
        <v>36172</v>
      </c>
      <c r="AG53" s="37">
        <v>3391</v>
      </c>
      <c r="AH53" s="37">
        <v>32781</v>
      </c>
      <c r="AI53" s="45">
        <v>27192</v>
      </c>
      <c r="AJ53" s="37">
        <v>1478</v>
      </c>
      <c r="AK53" s="37">
        <v>25714</v>
      </c>
      <c r="AL53" s="45">
        <v>49619</v>
      </c>
      <c r="AM53" s="37">
        <v>2424</v>
      </c>
      <c r="AN53" s="37">
        <v>47195</v>
      </c>
      <c r="AO53" s="45">
        <v>52324</v>
      </c>
      <c r="AP53" s="37">
        <v>5315</v>
      </c>
      <c r="AQ53" s="37">
        <v>47009</v>
      </c>
      <c r="AR53" s="45">
        <v>17751</v>
      </c>
      <c r="AS53" s="37">
        <v>3921</v>
      </c>
      <c r="AT53" s="37">
        <v>13830</v>
      </c>
      <c r="AU53" s="45">
        <v>30509</v>
      </c>
      <c r="AV53" s="37">
        <v>7439</v>
      </c>
      <c r="AW53" s="37">
        <v>23070</v>
      </c>
      <c r="AX53" s="45">
        <v>56340</v>
      </c>
      <c r="AY53" s="37">
        <v>7151</v>
      </c>
      <c r="AZ53" s="37">
        <v>49189</v>
      </c>
      <c r="BA53" s="45">
        <v>33176</v>
      </c>
      <c r="BB53" s="37">
        <v>2465</v>
      </c>
      <c r="BC53" s="37">
        <v>30711</v>
      </c>
      <c r="BD53" s="45">
        <v>11506</v>
      </c>
      <c r="BE53" s="37">
        <v>3000</v>
      </c>
      <c r="BF53" s="37">
        <v>8506</v>
      </c>
      <c r="BG53" s="45">
        <v>12840</v>
      </c>
      <c r="BH53" s="37">
        <v>5730</v>
      </c>
      <c r="BI53" s="37">
        <v>7110</v>
      </c>
      <c r="BJ53" s="45">
        <v>20297</v>
      </c>
      <c r="BK53" s="37">
        <v>4927</v>
      </c>
      <c r="BL53" s="37">
        <v>15370</v>
      </c>
      <c r="BM53" s="45">
        <v>29470</v>
      </c>
      <c r="BN53" s="37">
        <v>6725</v>
      </c>
      <c r="BO53" s="37">
        <v>22745</v>
      </c>
      <c r="BP53" s="45">
        <v>40257</v>
      </c>
      <c r="BQ53" s="37">
        <v>8297</v>
      </c>
      <c r="BR53" s="37">
        <v>31960</v>
      </c>
      <c r="BS53" s="45">
        <v>25027</v>
      </c>
      <c r="BT53" s="37">
        <v>4617</v>
      </c>
      <c r="BU53" s="37">
        <v>20410</v>
      </c>
      <c r="BV53" s="45">
        <v>34942</v>
      </c>
      <c r="BW53" s="37">
        <v>3033</v>
      </c>
      <c r="BX53" s="37">
        <v>31909</v>
      </c>
      <c r="BY53" s="45">
        <v>16067</v>
      </c>
      <c r="BZ53" s="37">
        <v>2817</v>
      </c>
      <c r="CA53" s="37">
        <v>13250</v>
      </c>
      <c r="CB53" s="45">
        <v>21540</v>
      </c>
      <c r="CC53" s="37">
        <v>937</v>
      </c>
      <c r="CD53" s="37">
        <v>20603</v>
      </c>
      <c r="CE53" s="45">
        <v>46661</v>
      </c>
      <c r="CF53" s="37">
        <v>5135</v>
      </c>
      <c r="CG53" s="37">
        <v>41526</v>
      </c>
      <c r="CH53" s="45">
        <v>22575</v>
      </c>
      <c r="CI53" s="37">
        <v>1505</v>
      </c>
      <c r="CJ53" s="37">
        <v>21070</v>
      </c>
      <c r="CK53" s="45">
        <v>14404</v>
      </c>
      <c r="CL53" s="37">
        <v>1762</v>
      </c>
      <c r="CM53" s="52">
        <v>12642</v>
      </c>
    </row>
    <row r="54" spans="1:91" s="9" customFormat="1" ht="14.25" customHeight="1" x14ac:dyDescent="0.2">
      <c r="A54" s="30" t="s">
        <v>99</v>
      </c>
      <c r="B54" s="45">
        <v>5261</v>
      </c>
      <c r="C54" s="37">
        <v>1</v>
      </c>
      <c r="D54" s="37">
        <v>5260</v>
      </c>
      <c r="E54" s="45">
        <v>10889</v>
      </c>
      <c r="F54" s="37">
        <v>1175</v>
      </c>
      <c r="G54" s="37">
        <v>9714</v>
      </c>
      <c r="H54" s="45">
        <v>5265</v>
      </c>
      <c r="I54" s="37">
        <v>115</v>
      </c>
      <c r="J54" s="37">
        <v>5150</v>
      </c>
      <c r="K54" s="45">
        <v>9911</v>
      </c>
      <c r="L54" s="37">
        <v>1317</v>
      </c>
      <c r="M54" s="37">
        <v>8594</v>
      </c>
      <c r="N54" s="45">
        <v>8920</v>
      </c>
      <c r="O54" s="37">
        <v>3</v>
      </c>
      <c r="P54" s="37">
        <v>8917</v>
      </c>
      <c r="Q54" s="45">
        <v>6046</v>
      </c>
      <c r="R54" s="37">
        <v>0</v>
      </c>
      <c r="S54" s="37">
        <v>6046</v>
      </c>
      <c r="T54" s="45">
        <v>7566</v>
      </c>
      <c r="U54" s="37">
        <v>0</v>
      </c>
      <c r="V54" s="37">
        <v>7566</v>
      </c>
      <c r="W54" s="45">
        <v>11310</v>
      </c>
      <c r="X54" s="37">
        <v>0</v>
      </c>
      <c r="Y54" s="37">
        <v>11310</v>
      </c>
      <c r="Z54" s="45">
        <v>9249</v>
      </c>
      <c r="AA54" s="37">
        <v>0</v>
      </c>
      <c r="AB54" s="37">
        <v>9249</v>
      </c>
      <c r="AC54" s="45">
        <v>10049</v>
      </c>
      <c r="AD54" s="37">
        <v>881</v>
      </c>
      <c r="AE54" s="37">
        <v>9168</v>
      </c>
      <c r="AF54" s="45">
        <v>12557</v>
      </c>
      <c r="AG54" s="37">
        <v>369</v>
      </c>
      <c r="AH54" s="37">
        <v>12188</v>
      </c>
      <c r="AI54" s="45">
        <v>7719</v>
      </c>
      <c r="AJ54" s="37">
        <v>0</v>
      </c>
      <c r="AK54" s="37">
        <v>7719</v>
      </c>
      <c r="AL54" s="45">
        <v>28566</v>
      </c>
      <c r="AM54" s="37">
        <v>0</v>
      </c>
      <c r="AN54" s="37">
        <v>28566</v>
      </c>
      <c r="AO54" s="45">
        <v>22258</v>
      </c>
      <c r="AP54" s="37">
        <v>0</v>
      </c>
      <c r="AQ54" s="37">
        <v>22258</v>
      </c>
      <c r="AR54" s="45">
        <v>13500</v>
      </c>
      <c r="AS54" s="37">
        <v>0</v>
      </c>
      <c r="AT54" s="37">
        <v>13500</v>
      </c>
      <c r="AU54" s="45">
        <v>11900</v>
      </c>
      <c r="AV54" s="37">
        <v>0</v>
      </c>
      <c r="AW54" s="37">
        <v>11900</v>
      </c>
      <c r="AX54" s="45">
        <v>19300</v>
      </c>
      <c r="AY54" s="37">
        <v>4800</v>
      </c>
      <c r="AZ54" s="37">
        <v>14500</v>
      </c>
      <c r="BA54" s="45">
        <v>14600</v>
      </c>
      <c r="BB54" s="37">
        <v>4200</v>
      </c>
      <c r="BC54" s="37">
        <v>10400</v>
      </c>
      <c r="BD54" s="45">
        <v>27005</v>
      </c>
      <c r="BE54" s="37">
        <v>105</v>
      </c>
      <c r="BF54" s="37">
        <v>26900</v>
      </c>
      <c r="BG54" s="45">
        <v>18270</v>
      </c>
      <c r="BH54" s="37">
        <v>120</v>
      </c>
      <c r="BI54" s="37">
        <v>18150</v>
      </c>
      <c r="BJ54" s="45">
        <v>20675</v>
      </c>
      <c r="BK54" s="37">
        <v>425</v>
      </c>
      <c r="BL54" s="37">
        <v>20250</v>
      </c>
      <c r="BM54" s="45">
        <v>10870</v>
      </c>
      <c r="BN54" s="37">
        <v>20</v>
      </c>
      <c r="BO54" s="37">
        <v>10850</v>
      </c>
      <c r="BP54" s="45">
        <v>4900</v>
      </c>
      <c r="BQ54" s="37">
        <v>200</v>
      </c>
      <c r="BR54" s="37">
        <v>4700</v>
      </c>
      <c r="BS54" s="45">
        <v>2350</v>
      </c>
      <c r="BT54" s="37">
        <v>400</v>
      </c>
      <c r="BU54" s="37">
        <v>1950</v>
      </c>
      <c r="BV54" s="45">
        <v>4680</v>
      </c>
      <c r="BW54" s="37">
        <v>830</v>
      </c>
      <c r="BX54" s="37">
        <v>3850</v>
      </c>
      <c r="BY54" s="45">
        <v>2100</v>
      </c>
      <c r="BZ54" s="37">
        <v>1390</v>
      </c>
      <c r="CA54" s="37">
        <v>710</v>
      </c>
      <c r="CB54" s="45">
        <v>7174</v>
      </c>
      <c r="CC54" s="37">
        <v>1210</v>
      </c>
      <c r="CD54" s="37">
        <v>5964</v>
      </c>
      <c r="CE54" s="45">
        <v>8821</v>
      </c>
      <c r="CF54" s="37">
        <v>71</v>
      </c>
      <c r="CG54" s="37">
        <v>8750</v>
      </c>
      <c r="CH54" s="45">
        <v>6666</v>
      </c>
      <c r="CI54" s="37">
        <v>75</v>
      </c>
      <c r="CJ54" s="37">
        <v>6591</v>
      </c>
      <c r="CK54" s="45">
        <v>10922</v>
      </c>
      <c r="CL54" s="37">
        <v>272</v>
      </c>
      <c r="CM54" s="52">
        <v>10650</v>
      </c>
    </row>
    <row r="55" spans="1:91" s="9" customFormat="1" ht="14.25" customHeight="1" x14ac:dyDescent="0.2">
      <c r="A55" s="30" t="s">
        <v>41</v>
      </c>
      <c r="B55" s="45">
        <v>40482</v>
      </c>
      <c r="C55" s="37">
        <v>1229</v>
      </c>
      <c r="D55" s="37">
        <v>39253</v>
      </c>
      <c r="E55" s="45">
        <v>45811</v>
      </c>
      <c r="F55" s="37">
        <v>5024</v>
      </c>
      <c r="G55" s="37">
        <v>40787</v>
      </c>
      <c r="H55" s="45">
        <v>50478</v>
      </c>
      <c r="I55" s="37">
        <v>8663</v>
      </c>
      <c r="J55" s="37">
        <v>41815</v>
      </c>
      <c r="K55" s="45">
        <v>29317</v>
      </c>
      <c r="L55" s="37">
        <v>1661</v>
      </c>
      <c r="M55" s="37">
        <v>27656</v>
      </c>
      <c r="N55" s="45">
        <v>28689</v>
      </c>
      <c r="O55" s="37">
        <v>2186</v>
      </c>
      <c r="P55" s="37">
        <v>26503</v>
      </c>
      <c r="Q55" s="45">
        <v>11582</v>
      </c>
      <c r="R55" s="37">
        <v>1471</v>
      </c>
      <c r="S55" s="37">
        <v>10111</v>
      </c>
      <c r="T55" s="45">
        <v>15061</v>
      </c>
      <c r="U55" s="37">
        <v>1244</v>
      </c>
      <c r="V55" s="37">
        <v>13817</v>
      </c>
      <c r="W55" s="45">
        <v>14665</v>
      </c>
      <c r="X55" s="37">
        <v>3362</v>
      </c>
      <c r="Y55" s="37">
        <v>11303</v>
      </c>
      <c r="Z55" s="45">
        <v>10618</v>
      </c>
      <c r="AA55" s="37">
        <v>636</v>
      </c>
      <c r="AB55" s="37">
        <v>9982</v>
      </c>
      <c r="AC55" s="45">
        <v>19273</v>
      </c>
      <c r="AD55" s="37">
        <v>2470</v>
      </c>
      <c r="AE55" s="37">
        <v>16803</v>
      </c>
      <c r="AF55" s="45">
        <v>24035</v>
      </c>
      <c r="AG55" s="37">
        <v>3645</v>
      </c>
      <c r="AH55" s="37">
        <v>20390</v>
      </c>
      <c r="AI55" s="45">
        <v>83296</v>
      </c>
      <c r="AJ55" s="37">
        <v>21261</v>
      </c>
      <c r="AK55" s="37">
        <v>62035</v>
      </c>
      <c r="AL55" s="45">
        <v>98366</v>
      </c>
      <c r="AM55" s="37">
        <v>29154</v>
      </c>
      <c r="AN55" s="37">
        <v>69212</v>
      </c>
      <c r="AO55" s="45">
        <v>72596</v>
      </c>
      <c r="AP55" s="37">
        <v>17853</v>
      </c>
      <c r="AQ55" s="37">
        <v>54743</v>
      </c>
      <c r="AR55" s="45">
        <v>51035</v>
      </c>
      <c r="AS55" s="37">
        <v>12340</v>
      </c>
      <c r="AT55" s="37">
        <v>38695</v>
      </c>
      <c r="AU55" s="45">
        <v>35627</v>
      </c>
      <c r="AV55" s="37">
        <v>4010</v>
      </c>
      <c r="AW55" s="37">
        <v>31617</v>
      </c>
      <c r="AX55" s="45">
        <v>34432</v>
      </c>
      <c r="AY55" s="37">
        <v>1475</v>
      </c>
      <c r="AZ55" s="37">
        <v>32957</v>
      </c>
      <c r="BA55" s="45">
        <v>15131</v>
      </c>
      <c r="BB55" s="37">
        <v>2700</v>
      </c>
      <c r="BC55" s="37">
        <v>12431</v>
      </c>
      <c r="BD55" s="45">
        <v>19948</v>
      </c>
      <c r="BE55" s="37">
        <v>378</v>
      </c>
      <c r="BF55" s="37">
        <v>19570</v>
      </c>
      <c r="BG55" s="45">
        <v>51272</v>
      </c>
      <c r="BH55" s="37">
        <v>302</v>
      </c>
      <c r="BI55" s="37">
        <v>50970</v>
      </c>
      <c r="BJ55" s="45">
        <v>51940</v>
      </c>
      <c r="BK55" s="37">
        <v>836</v>
      </c>
      <c r="BL55" s="37">
        <v>51104</v>
      </c>
      <c r="BM55" s="45">
        <v>16443</v>
      </c>
      <c r="BN55" s="37">
        <v>0</v>
      </c>
      <c r="BO55" s="37">
        <v>16443</v>
      </c>
      <c r="BP55" s="45">
        <v>32546</v>
      </c>
      <c r="BQ55" s="37">
        <v>272</v>
      </c>
      <c r="BR55" s="37">
        <v>32274</v>
      </c>
      <c r="BS55" s="45">
        <v>25417</v>
      </c>
      <c r="BT55" s="37">
        <v>4448</v>
      </c>
      <c r="BU55" s="37">
        <v>20969</v>
      </c>
      <c r="BV55" s="45">
        <v>20665</v>
      </c>
      <c r="BW55" s="37">
        <v>6540</v>
      </c>
      <c r="BX55" s="37">
        <v>14125</v>
      </c>
      <c r="BY55" s="45">
        <v>11322</v>
      </c>
      <c r="BZ55" s="37">
        <v>335</v>
      </c>
      <c r="CA55" s="37">
        <v>10987</v>
      </c>
      <c r="CB55" s="45">
        <v>12230</v>
      </c>
      <c r="CC55" s="37">
        <v>1355</v>
      </c>
      <c r="CD55" s="37">
        <v>10875</v>
      </c>
      <c r="CE55" s="45">
        <v>18490</v>
      </c>
      <c r="CF55" s="37">
        <v>515</v>
      </c>
      <c r="CG55" s="37">
        <v>17975</v>
      </c>
      <c r="CH55" s="45">
        <v>23055</v>
      </c>
      <c r="CI55" s="37">
        <v>2310</v>
      </c>
      <c r="CJ55" s="37">
        <v>20745</v>
      </c>
      <c r="CK55" s="45">
        <v>36175</v>
      </c>
      <c r="CL55" s="37">
        <v>10630</v>
      </c>
      <c r="CM55" s="52">
        <v>25545</v>
      </c>
    </row>
    <row r="56" spans="1:91" s="9" customFormat="1" ht="14.25" customHeight="1" x14ac:dyDescent="0.2">
      <c r="A56" s="30" t="s">
        <v>42</v>
      </c>
      <c r="B56" s="45">
        <v>192732</v>
      </c>
      <c r="C56" s="37">
        <v>8169</v>
      </c>
      <c r="D56" s="37">
        <v>184563</v>
      </c>
      <c r="E56" s="45">
        <v>169233</v>
      </c>
      <c r="F56" s="37">
        <v>4415</v>
      </c>
      <c r="G56" s="37">
        <v>164818</v>
      </c>
      <c r="H56" s="45">
        <v>137446</v>
      </c>
      <c r="I56" s="37">
        <v>4920</v>
      </c>
      <c r="J56" s="37">
        <v>132526</v>
      </c>
      <c r="K56" s="45">
        <v>85599</v>
      </c>
      <c r="L56" s="37">
        <v>4005</v>
      </c>
      <c r="M56" s="37">
        <v>81594</v>
      </c>
      <c r="N56" s="45">
        <v>84587</v>
      </c>
      <c r="O56" s="37">
        <v>6142</v>
      </c>
      <c r="P56" s="37">
        <v>78445</v>
      </c>
      <c r="Q56" s="45">
        <v>81670</v>
      </c>
      <c r="R56" s="37">
        <v>10387</v>
      </c>
      <c r="S56" s="37">
        <v>71283</v>
      </c>
      <c r="T56" s="45">
        <v>91667</v>
      </c>
      <c r="U56" s="37">
        <v>13957</v>
      </c>
      <c r="V56" s="37">
        <v>77710</v>
      </c>
      <c r="W56" s="45">
        <v>109526</v>
      </c>
      <c r="X56" s="37">
        <v>24147</v>
      </c>
      <c r="Y56" s="37">
        <v>85379</v>
      </c>
      <c r="Z56" s="45">
        <v>130653</v>
      </c>
      <c r="AA56" s="37">
        <v>39361</v>
      </c>
      <c r="AB56" s="37">
        <v>91292</v>
      </c>
      <c r="AC56" s="45">
        <v>134842</v>
      </c>
      <c r="AD56" s="37">
        <v>23739</v>
      </c>
      <c r="AE56" s="37">
        <v>111103</v>
      </c>
      <c r="AF56" s="45">
        <v>141004</v>
      </c>
      <c r="AG56" s="37">
        <v>4120</v>
      </c>
      <c r="AH56" s="37">
        <v>136884</v>
      </c>
      <c r="AI56" s="45">
        <v>111933</v>
      </c>
      <c r="AJ56" s="37">
        <v>713</v>
      </c>
      <c r="AK56" s="37">
        <v>111220</v>
      </c>
      <c r="AL56" s="45">
        <v>87310</v>
      </c>
      <c r="AM56" s="37">
        <v>425</v>
      </c>
      <c r="AN56" s="37">
        <v>86885</v>
      </c>
      <c r="AO56" s="45">
        <v>98779</v>
      </c>
      <c r="AP56" s="37">
        <v>5832</v>
      </c>
      <c r="AQ56" s="37">
        <v>92947</v>
      </c>
      <c r="AR56" s="45">
        <v>77793</v>
      </c>
      <c r="AS56" s="37">
        <v>2358</v>
      </c>
      <c r="AT56" s="37">
        <v>75435</v>
      </c>
      <c r="AU56" s="45">
        <v>90612</v>
      </c>
      <c r="AV56" s="37">
        <v>1515</v>
      </c>
      <c r="AW56" s="37">
        <v>89097</v>
      </c>
      <c r="AX56" s="45">
        <v>123863</v>
      </c>
      <c r="AY56" s="37">
        <v>1900</v>
      </c>
      <c r="AZ56" s="37">
        <v>121963</v>
      </c>
      <c r="BA56" s="45">
        <v>101312</v>
      </c>
      <c r="BB56" s="37">
        <v>1280</v>
      </c>
      <c r="BC56" s="37">
        <v>100032</v>
      </c>
      <c r="BD56" s="45">
        <v>79940</v>
      </c>
      <c r="BE56" s="37">
        <v>120</v>
      </c>
      <c r="BF56" s="37">
        <v>79820</v>
      </c>
      <c r="BG56" s="45">
        <v>117277</v>
      </c>
      <c r="BH56" s="37">
        <v>5239</v>
      </c>
      <c r="BI56" s="37">
        <v>112038</v>
      </c>
      <c r="BJ56" s="45">
        <v>150329</v>
      </c>
      <c r="BK56" s="37">
        <v>5507</v>
      </c>
      <c r="BL56" s="37">
        <v>144822</v>
      </c>
      <c r="BM56" s="45">
        <v>175409</v>
      </c>
      <c r="BN56" s="37">
        <v>7018</v>
      </c>
      <c r="BO56" s="37">
        <v>168391</v>
      </c>
      <c r="BP56" s="45">
        <v>104863</v>
      </c>
      <c r="BQ56" s="37">
        <v>2777</v>
      </c>
      <c r="BR56" s="37">
        <v>102086</v>
      </c>
      <c r="BS56" s="45">
        <v>120773</v>
      </c>
      <c r="BT56" s="37">
        <v>12971</v>
      </c>
      <c r="BU56" s="37">
        <v>107802</v>
      </c>
      <c r="BV56" s="45">
        <v>123260</v>
      </c>
      <c r="BW56" s="37">
        <v>5180</v>
      </c>
      <c r="BX56" s="37">
        <v>118080</v>
      </c>
      <c r="BY56" s="45">
        <v>94976</v>
      </c>
      <c r="BZ56" s="37">
        <v>9851</v>
      </c>
      <c r="CA56" s="37">
        <v>85125</v>
      </c>
      <c r="CB56" s="45">
        <v>77742</v>
      </c>
      <c r="CC56" s="37">
        <v>357</v>
      </c>
      <c r="CD56" s="37">
        <v>77385</v>
      </c>
      <c r="CE56" s="45">
        <v>66173</v>
      </c>
      <c r="CF56" s="37">
        <v>621</v>
      </c>
      <c r="CG56" s="37">
        <v>65552</v>
      </c>
      <c r="CH56" s="45">
        <v>89028</v>
      </c>
      <c r="CI56" s="37">
        <v>2420</v>
      </c>
      <c r="CJ56" s="37">
        <v>86608</v>
      </c>
      <c r="CK56" s="45">
        <v>118576</v>
      </c>
      <c r="CL56" s="37">
        <v>8520</v>
      </c>
      <c r="CM56" s="52">
        <v>110056</v>
      </c>
    </row>
    <row r="57" spans="1:91" s="9" customFormat="1" ht="14.25" customHeight="1" x14ac:dyDescent="0.2">
      <c r="A57" s="30" t="s">
        <v>43</v>
      </c>
      <c r="B57" s="45">
        <v>10872</v>
      </c>
      <c r="C57" s="37">
        <v>5343</v>
      </c>
      <c r="D57" s="37">
        <v>5529</v>
      </c>
      <c r="E57" s="45">
        <v>18388</v>
      </c>
      <c r="F57" s="37">
        <v>7009</v>
      </c>
      <c r="G57" s="37">
        <v>11379</v>
      </c>
      <c r="H57" s="45">
        <v>23386</v>
      </c>
      <c r="I57" s="37">
        <v>5539</v>
      </c>
      <c r="J57" s="37">
        <v>17847</v>
      </c>
      <c r="K57" s="45">
        <v>30223</v>
      </c>
      <c r="L57" s="37">
        <v>6700</v>
      </c>
      <c r="M57" s="37">
        <v>23523</v>
      </c>
      <c r="N57" s="45">
        <v>28200</v>
      </c>
      <c r="O57" s="37">
        <v>2989</v>
      </c>
      <c r="P57" s="37">
        <v>25211</v>
      </c>
      <c r="Q57" s="45">
        <v>48706</v>
      </c>
      <c r="R57" s="37">
        <v>17748</v>
      </c>
      <c r="S57" s="37">
        <v>30958</v>
      </c>
      <c r="T57" s="45">
        <v>46785</v>
      </c>
      <c r="U57" s="37">
        <v>12239</v>
      </c>
      <c r="V57" s="37">
        <v>34546</v>
      </c>
      <c r="W57" s="45">
        <v>4683</v>
      </c>
      <c r="X57" s="37">
        <v>1764</v>
      </c>
      <c r="Y57" s="37">
        <v>2919</v>
      </c>
      <c r="Z57" s="45">
        <v>7857</v>
      </c>
      <c r="AA57" s="37">
        <v>2282</v>
      </c>
      <c r="AB57" s="37">
        <v>5575</v>
      </c>
      <c r="AC57" s="45">
        <v>4321</v>
      </c>
      <c r="AD57" s="37">
        <v>1311</v>
      </c>
      <c r="AE57" s="37">
        <v>3010</v>
      </c>
      <c r="AF57" s="45">
        <v>4376</v>
      </c>
      <c r="AG57" s="37">
        <v>149</v>
      </c>
      <c r="AH57" s="37">
        <v>4227</v>
      </c>
      <c r="AI57" s="45">
        <v>4155</v>
      </c>
      <c r="AJ57" s="37">
        <v>49</v>
      </c>
      <c r="AK57" s="37">
        <v>4106</v>
      </c>
      <c r="AL57" s="45">
        <v>6706</v>
      </c>
      <c r="AM57" s="37">
        <v>730</v>
      </c>
      <c r="AN57" s="37">
        <v>5976</v>
      </c>
      <c r="AO57" s="45">
        <v>10334</v>
      </c>
      <c r="AP57" s="37">
        <v>260</v>
      </c>
      <c r="AQ57" s="37">
        <v>10074</v>
      </c>
      <c r="AR57" s="45">
        <v>13316</v>
      </c>
      <c r="AS57" s="37">
        <v>4654</v>
      </c>
      <c r="AT57" s="37">
        <v>8662</v>
      </c>
      <c r="AU57" s="45">
        <v>7769</v>
      </c>
      <c r="AV57" s="37">
        <v>100</v>
      </c>
      <c r="AW57" s="37">
        <v>7669</v>
      </c>
      <c r="AX57" s="45">
        <v>10263</v>
      </c>
      <c r="AY57" s="37">
        <v>609</v>
      </c>
      <c r="AZ57" s="37">
        <v>9654</v>
      </c>
      <c r="BA57" s="45">
        <v>19361</v>
      </c>
      <c r="BB57" s="37">
        <v>6466</v>
      </c>
      <c r="BC57" s="37">
        <v>12895</v>
      </c>
      <c r="BD57" s="45">
        <v>6853</v>
      </c>
      <c r="BE57" s="37">
        <v>1705</v>
      </c>
      <c r="BF57" s="37">
        <v>5148</v>
      </c>
      <c r="BG57" s="45">
        <v>7250</v>
      </c>
      <c r="BH57" s="37">
        <v>0</v>
      </c>
      <c r="BI57" s="37">
        <v>7250</v>
      </c>
      <c r="BJ57" s="45">
        <v>5400</v>
      </c>
      <c r="BK57" s="37">
        <v>1365</v>
      </c>
      <c r="BL57" s="37">
        <v>4035</v>
      </c>
      <c r="BM57" s="45">
        <v>3300</v>
      </c>
      <c r="BN57" s="37">
        <v>865</v>
      </c>
      <c r="BO57" s="37">
        <v>2435</v>
      </c>
      <c r="BP57" s="45">
        <v>2799</v>
      </c>
      <c r="BQ57" s="37">
        <v>40</v>
      </c>
      <c r="BR57" s="37">
        <v>2759</v>
      </c>
      <c r="BS57" s="45">
        <v>2525</v>
      </c>
      <c r="BT57" s="37">
        <v>0</v>
      </c>
      <c r="BU57" s="37">
        <v>2525</v>
      </c>
      <c r="BV57" s="45">
        <v>3296</v>
      </c>
      <c r="BW57" s="37">
        <v>90</v>
      </c>
      <c r="BX57" s="37">
        <v>3206</v>
      </c>
      <c r="BY57" s="45">
        <v>4005</v>
      </c>
      <c r="BZ57" s="37">
        <v>110</v>
      </c>
      <c r="CA57" s="37">
        <v>3895</v>
      </c>
      <c r="CB57" s="45">
        <v>2159</v>
      </c>
      <c r="CC57" s="37">
        <v>473</v>
      </c>
      <c r="CD57" s="37">
        <v>1686</v>
      </c>
      <c r="CE57" s="45">
        <v>5270</v>
      </c>
      <c r="CF57" s="37">
        <v>1865</v>
      </c>
      <c r="CG57" s="37">
        <v>3405</v>
      </c>
      <c r="CH57" s="45">
        <v>4828</v>
      </c>
      <c r="CI57" s="37">
        <v>252</v>
      </c>
      <c r="CJ57" s="37">
        <v>4576</v>
      </c>
      <c r="CK57" s="45">
        <v>3184</v>
      </c>
      <c r="CL57" s="37">
        <v>505</v>
      </c>
      <c r="CM57" s="52">
        <v>2679</v>
      </c>
    </row>
    <row r="58" spans="1:91" s="9" customFormat="1" ht="14.25" customHeight="1" x14ac:dyDescent="0.2">
      <c r="A58" s="30" t="s">
        <v>44</v>
      </c>
      <c r="B58" s="45">
        <v>11448</v>
      </c>
      <c r="C58" s="37">
        <v>1625</v>
      </c>
      <c r="D58" s="37">
        <v>9823</v>
      </c>
      <c r="E58" s="45">
        <v>8604</v>
      </c>
      <c r="F58" s="37">
        <v>0</v>
      </c>
      <c r="G58" s="37">
        <v>8604</v>
      </c>
      <c r="H58" s="45">
        <v>9994</v>
      </c>
      <c r="I58" s="37">
        <v>78</v>
      </c>
      <c r="J58" s="37">
        <v>9916</v>
      </c>
      <c r="K58" s="45">
        <v>28847</v>
      </c>
      <c r="L58" s="37">
        <v>4852</v>
      </c>
      <c r="M58" s="37">
        <v>23995</v>
      </c>
      <c r="N58" s="45">
        <v>15365</v>
      </c>
      <c r="O58" s="37">
        <v>378</v>
      </c>
      <c r="P58" s="37">
        <v>14987</v>
      </c>
      <c r="Q58" s="45">
        <v>9693</v>
      </c>
      <c r="R58" s="37">
        <v>0</v>
      </c>
      <c r="S58" s="37">
        <v>9693</v>
      </c>
      <c r="T58" s="45">
        <v>8008</v>
      </c>
      <c r="U58" s="37">
        <v>0</v>
      </c>
      <c r="V58" s="37">
        <v>8008</v>
      </c>
      <c r="W58" s="45">
        <v>13727</v>
      </c>
      <c r="X58" s="37">
        <v>285</v>
      </c>
      <c r="Y58" s="37">
        <v>13442</v>
      </c>
      <c r="Z58" s="45">
        <v>11801</v>
      </c>
      <c r="AA58" s="37">
        <v>0</v>
      </c>
      <c r="AB58" s="37">
        <v>11801</v>
      </c>
      <c r="AC58" s="45">
        <v>15353</v>
      </c>
      <c r="AD58" s="37">
        <v>1177</v>
      </c>
      <c r="AE58" s="37">
        <v>14176</v>
      </c>
      <c r="AF58" s="45">
        <v>14507</v>
      </c>
      <c r="AG58" s="37">
        <v>1338</v>
      </c>
      <c r="AH58" s="37">
        <v>13169</v>
      </c>
      <c r="AI58" s="45">
        <v>15703</v>
      </c>
      <c r="AJ58" s="37">
        <v>383</v>
      </c>
      <c r="AK58" s="37">
        <v>15320</v>
      </c>
      <c r="AL58" s="45">
        <v>25955</v>
      </c>
      <c r="AM58" s="37">
        <v>0</v>
      </c>
      <c r="AN58" s="37">
        <v>25955</v>
      </c>
      <c r="AO58" s="45">
        <v>48650</v>
      </c>
      <c r="AP58" s="37">
        <v>186</v>
      </c>
      <c r="AQ58" s="37">
        <v>48464</v>
      </c>
      <c r="AR58" s="45">
        <v>4757</v>
      </c>
      <c r="AS58" s="37">
        <v>644</v>
      </c>
      <c r="AT58" s="37">
        <v>4113</v>
      </c>
      <c r="AU58" s="45">
        <v>7095</v>
      </c>
      <c r="AV58" s="37">
        <v>55</v>
      </c>
      <c r="AW58" s="37">
        <v>7040</v>
      </c>
      <c r="AX58" s="45">
        <v>10829</v>
      </c>
      <c r="AY58" s="37">
        <v>0</v>
      </c>
      <c r="AZ58" s="37">
        <v>10829</v>
      </c>
      <c r="BA58" s="45">
        <v>14021</v>
      </c>
      <c r="BB58" s="37">
        <v>1358</v>
      </c>
      <c r="BC58" s="37">
        <v>12663</v>
      </c>
      <c r="BD58" s="45">
        <v>4414</v>
      </c>
      <c r="BE58" s="37">
        <v>24</v>
      </c>
      <c r="BF58" s="37">
        <v>4390</v>
      </c>
      <c r="BG58" s="45">
        <v>10238</v>
      </c>
      <c r="BH58" s="37">
        <v>1338</v>
      </c>
      <c r="BI58" s="37">
        <v>8900</v>
      </c>
      <c r="BJ58" s="45">
        <v>13845</v>
      </c>
      <c r="BK58" s="37">
        <v>3032</v>
      </c>
      <c r="BL58" s="37">
        <v>10813</v>
      </c>
      <c r="BM58" s="45">
        <v>8227</v>
      </c>
      <c r="BN58" s="37">
        <v>352</v>
      </c>
      <c r="BO58" s="37">
        <v>7875</v>
      </c>
      <c r="BP58" s="45">
        <v>16170</v>
      </c>
      <c r="BQ58" s="37">
        <v>3078</v>
      </c>
      <c r="BR58" s="37">
        <v>13092</v>
      </c>
      <c r="BS58" s="45">
        <v>10772</v>
      </c>
      <c r="BT58" s="37">
        <v>200</v>
      </c>
      <c r="BU58" s="37">
        <v>10572</v>
      </c>
      <c r="BV58" s="45">
        <v>14655</v>
      </c>
      <c r="BW58" s="37">
        <v>1300</v>
      </c>
      <c r="BX58" s="37">
        <v>13355</v>
      </c>
      <c r="BY58" s="45">
        <v>19410</v>
      </c>
      <c r="BZ58" s="37">
        <v>2270</v>
      </c>
      <c r="CA58" s="37">
        <v>17140</v>
      </c>
      <c r="CB58" s="45">
        <v>8985</v>
      </c>
      <c r="CC58" s="37">
        <v>143</v>
      </c>
      <c r="CD58" s="37">
        <v>8842</v>
      </c>
      <c r="CE58" s="45">
        <v>8790</v>
      </c>
      <c r="CF58" s="37">
        <v>100</v>
      </c>
      <c r="CG58" s="37">
        <v>8690</v>
      </c>
      <c r="CH58" s="45">
        <v>13750</v>
      </c>
      <c r="CI58" s="37">
        <v>270</v>
      </c>
      <c r="CJ58" s="37">
        <v>13480</v>
      </c>
      <c r="CK58" s="45">
        <v>17228</v>
      </c>
      <c r="CL58" s="37">
        <v>410</v>
      </c>
      <c r="CM58" s="52">
        <v>16818</v>
      </c>
    </row>
    <row r="59" spans="1:91" s="9" customFormat="1" ht="14.25" customHeight="1" x14ac:dyDescent="0.2">
      <c r="A59" s="30" t="s">
        <v>45</v>
      </c>
      <c r="B59" s="45">
        <v>15551</v>
      </c>
      <c r="C59" s="37">
        <v>1877</v>
      </c>
      <c r="D59" s="37">
        <v>13674</v>
      </c>
      <c r="E59" s="45">
        <v>13843</v>
      </c>
      <c r="F59" s="37">
        <v>2156</v>
      </c>
      <c r="G59" s="37">
        <v>11687</v>
      </c>
      <c r="H59" s="45">
        <v>14313</v>
      </c>
      <c r="I59" s="37">
        <v>4956</v>
      </c>
      <c r="J59" s="37">
        <v>9357</v>
      </c>
      <c r="K59" s="45">
        <v>11358</v>
      </c>
      <c r="L59" s="37">
        <v>3840</v>
      </c>
      <c r="M59" s="37">
        <v>7518</v>
      </c>
      <c r="N59" s="45">
        <v>13202</v>
      </c>
      <c r="O59" s="37">
        <v>1130</v>
      </c>
      <c r="P59" s="37">
        <v>12072</v>
      </c>
      <c r="Q59" s="45">
        <v>11311</v>
      </c>
      <c r="R59" s="37">
        <v>450</v>
      </c>
      <c r="S59" s="37">
        <v>10861</v>
      </c>
      <c r="T59" s="45">
        <v>12932</v>
      </c>
      <c r="U59" s="37">
        <v>0</v>
      </c>
      <c r="V59" s="37">
        <v>12932</v>
      </c>
      <c r="W59" s="45">
        <v>16966</v>
      </c>
      <c r="X59" s="37">
        <v>2201</v>
      </c>
      <c r="Y59" s="37">
        <v>14765</v>
      </c>
      <c r="Z59" s="45">
        <v>25201</v>
      </c>
      <c r="AA59" s="37">
        <v>2861</v>
      </c>
      <c r="AB59" s="37">
        <v>22340</v>
      </c>
      <c r="AC59" s="45">
        <v>19256</v>
      </c>
      <c r="AD59" s="37">
        <v>940</v>
      </c>
      <c r="AE59" s="37">
        <v>18316</v>
      </c>
      <c r="AF59" s="45">
        <v>29830</v>
      </c>
      <c r="AG59" s="37">
        <v>0</v>
      </c>
      <c r="AH59" s="37">
        <v>29830</v>
      </c>
      <c r="AI59" s="45">
        <v>34034</v>
      </c>
      <c r="AJ59" s="37">
        <v>0</v>
      </c>
      <c r="AK59" s="37">
        <v>34034</v>
      </c>
      <c r="AL59" s="45">
        <v>20132</v>
      </c>
      <c r="AM59" s="37">
        <v>0</v>
      </c>
      <c r="AN59" s="37">
        <v>20132</v>
      </c>
      <c r="AO59" s="45">
        <v>38576</v>
      </c>
      <c r="AP59" s="37">
        <v>0</v>
      </c>
      <c r="AQ59" s="37">
        <v>38576</v>
      </c>
      <c r="AR59" s="45">
        <v>28958</v>
      </c>
      <c r="AS59" s="37">
        <v>0</v>
      </c>
      <c r="AT59" s="37">
        <v>28958</v>
      </c>
      <c r="AU59" s="45">
        <v>9226</v>
      </c>
      <c r="AV59" s="37">
        <v>0</v>
      </c>
      <c r="AW59" s="37">
        <v>9226</v>
      </c>
      <c r="AX59" s="45">
        <v>9340</v>
      </c>
      <c r="AY59" s="37">
        <v>0</v>
      </c>
      <c r="AZ59" s="37">
        <v>9340</v>
      </c>
      <c r="BA59" s="45">
        <v>6679</v>
      </c>
      <c r="BB59" s="37">
        <v>0</v>
      </c>
      <c r="BC59" s="37">
        <v>6679</v>
      </c>
      <c r="BD59" s="45">
        <v>25282</v>
      </c>
      <c r="BE59" s="37">
        <v>20</v>
      </c>
      <c r="BF59" s="37">
        <v>25262</v>
      </c>
      <c r="BG59" s="45">
        <v>32353</v>
      </c>
      <c r="BH59" s="37">
        <v>1960</v>
      </c>
      <c r="BI59" s="37">
        <v>30393</v>
      </c>
      <c r="BJ59" s="45">
        <v>22531</v>
      </c>
      <c r="BK59" s="37">
        <v>2695</v>
      </c>
      <c r="BL59" s="37">
        <v>19836</v>
      </c>
      <c r="BM59" s="45">
        <v>25182</v>
      </c>
      <c r="BN59" s="37">
        <v>20</v>
      </c>
      <c r="BO59" s="37">
        <v>25162</v>
      </c>
      <c r="BP59" s="45">
        <v>29519</v>
      </c>
      <c r="BQ59" s="37">
        <v>940</v>
      </c>
      <c r="BR59" s="37">
        <v>28579</v>
      </c>
      <c r="BS59" s="45">
        <v>14859</v>
      </c>
      <c r="BT59" s="37">
        <v>2970</v>
      </c>
      <c r="BU59" s="37">
        <v>11889</v>
      </c>
      <c r="BV59" s="45">
        <v>19052</v>
      </c>
      <c r="BW59" s="37">
        <v>8425</v>
      </c>
      <c r="BX59" s="37">
        <v>10627</v>
      </c>
      <c r="BY59" s="45">
        <v>29554</v>
      </c>
      <c r="BZ59" s="37">
        <v>5285</v>
      </c>
      <c r="CA59" s="37">
        <v>24269</v>
      </c>
      <c r="CB59" s="45">
        <v>28668</v>
      </c>
      <c r="CC59" s="37">
        <v>3657</v>
      </c>
      <c r="CD59" s="37">
        <v>25011</v>
      </c>
      <c r="CE59" s="45">
        <v>21196</v>
      </c>
      <c r="CF59" s="37">
        <v>12815</v>
      </c>
      <c r="CG59" s="37">
        <v>8381</v>
      </c>
      <c r="CH59" s="45">
        <v>19586</v>
      </c>
      <c r="CI59" s="37">
        <v>8870</v>
      </c>
      <c r="CJ59" s="37">
        <v>10716</v>
      </c>
      <c r="CK59" s="45">
        <v>23689</v>
      </c>
      <c r="CL59" s="37">
        <v>4843</v>
      </c>
      <c r="CM59" s="52">
        <v>18846</v>
      </c>
    </row>
    <row r="60" spans="1:91" s="9" customFormat="1" ht="14.25" customHeight="1" x14ac:dyDescent="0.2">
      <c r="A60" s="30" t="s">
        <v>46</v>
      </c>
      <c r="B60" s="45">
        <v>13580</v>
      </c>
      <c r="C60" s="37">
        <v>180</v>
      </c>
      <c r="D60" s="37">
        <v>13400</v>
      </c>
      <c r="E60" s="45">
        <v>8050</v>
      </c>
      <c r="F60" s="37">
        <v>408</v>
      </c>
      <c r="G60" s="37">
        <v>7642</v>
      </c>
      <c r="H60" s="45">
        <v>10219</v>
      </c>
      <c r="I60" s="37">
        <v>314</v>
      </c>
      <c r="J60" s="37">
        <v>9905</v>
      </c>
      <c r="K60" s="45">
        <v>12712</v>
      </c>
      <c r="L60" s="37">
        <v>300</v>
      </c>
      <c r="M60" s="37">
        <v>12412</v>
      </c>
      <c r="N60" s="45">
        <v>19419</v>
      </c>
      <c r="O60" s="37">
        <v>16</v>
      </c>
      <c r="P60" s="37">
        <v>19403</v>
      </c>
      <c r="Q60" s="45">
        <v>18417</v>
      </c>
      <c r="R60" s="37">
        <v>643</v>
      </c>
      <c r="S60" s="37">
        <v>17774</v>
      </c>
      <c r="T60" s="45">
        <v>15084</v>
      </c>
      <c r="U60" s="37">
        <v>1403</v>
      </c>
      <c r="V60" s="37">
        <v>13681</v>
      </c>
      <c r="W60" s="45">
        <v>13195</v>
      </c>
      <c r="X60" s="37">
        <v>2360</v>
      </c>
      <c r="Y60" s="37">
        <v>10835</v>
      </c>
      <c r="Z60" s="45">
        <v>14286</v>
      </c>
      <c r="AA60" s="37">
        <v>2613</v>
      </c>
      <c r="AB60" s="37">
        <v>11673</v>
      </c>
      <c r="AC60" s="45">
        <v>11479</v>
      </c>
      <c r="AD60" s="37">
        <v>870</v>
      </c>
      <c r="AE60" s="37">
        <v>10609</v>
      </c>
      <c r="AF60" s="45">
        <v>19349</v>
      </c>
      <c r="AG60" s="37">
        <v>400</v>
      </c>
      <c r="AH60" s="37">
        <v>18949</v>
      </c>
      <c r="AI60" s="45">
        <v>29123</v>
      </c>
      <c r="AJ60" s="37">
        <v>0</v>
      </c>
      <c r="AK60" s="37">
        <v>29123</v>
      </c>
      <c r="AL60" s="45">
        <v>26811</v>
      </c>
      <c r="AM60" s="37">
        <v>237</v>
      </c>
      <c r="AN60" s="37">
        <v>26574</v>
      </c>
      <c r="AO60" s="45">
        <v>19335</v>
      </c>
      <c r="AP60" s="37">
        <v>100</v>
      </c>
      <c r="AQ60" s="37">
        <v>19235</v>
      </c>
      <c r="AR60" s="45">
        <v>16868</v>
      </c>
      <c r="AS60" s="37">
        <v>112</v>
      </c>
      <c r="AT60" s="37">
        <v>16756</v>
      </c>
      <c r="AU60" s="45">
        <v>31353</v>
      </c>
      <c r="AV60" s="37">
        <v>122</v>
      </c>
      <c r="AW60" s="37">
        <v>31231</v>
      </c>
      <c r="AX60" s="45">
        <v>21234</v>
      </c>
      <c r="AY60" s="37">
        <v>1366</v>
      </c>
      <c r="AZ60" s="37">
        <v>19868</v>
      </c>
      <c r="BA60" s="45">
        <v>34365</v>
      </c>
      <c r="BB60" s="37">
        <v>11141</v>
      </c>
      <c r="BC60" s="37">
        <v>23224</v>
      </c>
      <c r="BD60" s="45">
        <v>11243</v>
      </c>
      <c r="BE60" s="37">
        <v>257</v>
      </c>
      <c r="BF60" s="37">
        <v>10986</v>
      </c>
      <c r="BG60" s="45">
        <v>18435</v>
      </c>
      <c r="BH60" s="37">
        <v>120</v>
      </c>
      <c r="BI60" s="37">
        <v>18315</v>
      </c>
      <c r="BJ60" s="45">
        <v>21519</v>
      </c>
      <c r="BK60" s="37">
        <v>203</v>
      </c>
      <c r="BL60" s="37">
        <v>21316</v>
      </c>
      <c r="BM60" s="45">
        <v>14668</v>
      </c>
      <c r="BN60" s="37">
        <v>810</v>
      </c>
      <c r="BO60" s="37">
        <v>13858</v>
      </c>
      <c r="BP60" s="45">
        <v>22669</v>
      </c>
      <c r="BQ60" s="37">
        <v>7600</v>
      </c>
      <c r="BR60" s="37">
        <v>15069</v>
      </c>
      <c r="BS60" s="45">
        <v>9715</v>
      </c>
      <c r="BT60" s="37">
        <v>1130</v>
      </c>
      <c r="BU60" s="37">
        <v>8585</v>
      </c>
      <c r="BV60" s="45">
        <v>12660</v>
      </c>
      <c r="BW60" s="37">
        <v>865</v>
      </c>
      <c r="BX60" s="37">
        <v>11795</v>
      </c>
      <c r="BY60" s="45">
        <v>12830</v>
      </c>
      <c r="BZ60" s="37">
        <v>2435</v>
      </c>
      <c r="CA60" s="37">
        <v>10395</v>
      </c>
      <c r="CB60" s="45">
        <v>12202</v>
      </c>
      <c r="CC60" s="37">
        <v>357</v>
      </c>
      <c r="CD60" s="37">
        <v>11845</v>
      </c>
      <c r="CE60" s="45">
        <v>13230</v>
      </c>
      <c r="CF60" s="37">
        <v>755</v>
      </c>
      <c r="CG60" s="37">
        <v>12475</v>
      </c>
      <c r="CH60" s="45">
        <v>12138</v>
      </c>
      <c r="CI60" s="37">
        <v>1583</v>
      </c>
      <c r="CJ60" s="37">
        <v>10555</v>
      </c>
      <c r="CK60" s="45">
        <v>18307</v>
      </c>
      <c r="CL60" s="37">
        <v>1269</v>
      </c>
      <c r="CM60" s="52">
        <v>17038</v>
      </c>
    </row>
    <row r="61" spans="1:91" s="9" customFormat="1" ht="14.25" customHeight="1" x14ac:dyDescent="0.2">
      <c r="A61" s="30" t="s">
        <v>47</v>
      </c>
      <c r="B61" s="45">
        <v>2770</v>
      </c>
      <c r="C61" s="37">
        <v>52</v>
      </c>
      <c r="D61" s="37">
        <v>2718</v>
      </c>
      <c r="E61" s="45">
        <v>6558</v>
      </c>
      <c r="F61" s="37">
        <v>14</v>
      </c>
      <c r="G61" s="37">
        <v>6544</v>
      </c>
      <c r="H61" s="45">
        <v>4272</v>
      </c>
      <c r="I61" s="37">
        <v>96</v>
      </c>
      <c r="J61" s="37">
        <v>4176</v>
      </c>
      <c r="K61" s="45">
        <v>2056</v>
      </c>
      <c r="L61" s="37">
        <v>121</v>
      </c>
      <c r="M61" s="37">
        <v>1935</v>
      </c>
      <c r="N61" s="45">
        <v>680</v>
      </c>
      <c r="O61" s="37">
        <v>25</v>
      </c>
      <c r="P61" s="37">
        <v>655</v>
      </c>
      <c r="Q61" s="45">
        <v>1601</v>
      </c>
      <c r="R61" s="37">
        <v>76</v>
      </c>
      <c r="S61" s="37">
        <v>1525</v>
      </c>
      <c r="T61" s="45">
        <v>3379</v>
      </c>
      <c r="U61" s="37">
        <v>0</v>
      </c>
      <c r="V61" s="37">
        <v>3379</v>
      </c>
      <c r="W61" s="45">
        <v>5090</v>
      </c>
      <c r="X61" s="37">
        <v>0</v>
      </c>
      <c r="Y61" s="37">
        <v>5090</v>
      </c>
      <c r="Z61" s="45">
        <v>8226</v>
      </c>
      <c r="AA61" s="37">
        <v>693</v>
      </c>
      <c r="AB61" s="37">
        <v>7533</v>
      </c>
      <c r="AC61" s="45">
        <v>10674</v>
      </c>
      <c r="AD61" s="37">
        <v>1019</v>
      </c>
      <c r="AE61" s="37">
        <v>9655</v>
      </c>
      <c r="AF61" s="45">
        <v>8885</v>
      </c>
      <c r="AG61" s="37">
        <v>691</v>
      </c>
      <c r="AH61" s="37">
        <v>8194</v>
      </c>
      <c r="AI61" s="45">
        <v>10885</v>
      </c>
      <c r="AJ61" s="37">
        <v>3</v>
      </c>
      <c r="AK61" s="37">
        <v>10882</v>
      </c>
      <c r="AL61" s="45">
        <v>3898</v>
      </c>
      <c r="AM61" s="37">
        <v>318</v>
      </c>
      <c r="AN61" s="37">
        <v>3580</v>
      </c>
      <c r="AO61" s="45">
        <v>11380</v>
      </c>
      <c r="AP61" s="37">
        <v>613</v>
      </c>
      <c r="AQ61" s="37">
        <v>10767</v>
      </c>
      <c r="AR61" s="45">
        <v>13450</v>
      </c>
      <c r="AS61" s="37">
        <v>821</v>
      </c>
      <c r="AT61" s="37">
        <v>12629</v>
      </c>
      <c r="AU61" s="45">
        <v>18688</v>
      </c>
      <c r="AV61" s="37">
        <v>4259</v>
      </c>
      <c r="AW61" s="37">
        <v>14429</v>
      </c>
      <c r="AX61" s="45">
        <v>19602</v>
      </c>
      <c r="AY61" s="37">
        <v>3555</v>
      </c>
      <c r="AZ61" s="37">
        <v>16047</v>
      </c>
      <c r="BA61" s="45">
        <v>16739</v>
      </c>
      <c r="BB61" s="37">
        <v>2840</v>
      </c>
      <c r="BC61" s="37">
        <v>13899</v>
      </c>
      <c r="BD61" s="45">
        <v>12928</v>
      </c>
      <c r="BE61" s="37">
        <v>150</v>
      </c>
      <c r="BF61" s="37">
        <v>12778</v>
      </c>
      <c r="BG61" s="45">
        <v>9344</v>
      </c>
      <c r="BH61" s="37">
        <v>943</v>
      </c>
      <c r="BI61" s="37">
        <v>8401</v>
      </c>
      <c r="BJ61" s="45">
        <v>12368</v>
      </c>
      <c r="BK61" s="37">
        <v>2510</v>
      </c>
      <c r="BL61" s="37">
        <v>9858</v>
      </c>
      <c r="BM61" s="45">
        <v>10079</v>
      </c>
      <c r="BN61" s="37">
        <v>649</v>
      </c>
      <c r="BO61" s="37">
        <v>9430</v>
      </c>
      <c r="BP61" s="45">
        <v>10236</v>
      </c>
      <c r="BQ61" s="37">
        <v>2165</v>
      </c>
      <c r="BR61" s="37">
        <v>8071</v>
      </c>
      <c r="BS61" s="45">
        <v>12787</v>
      </c>
      <c r="BT61" s="37">
        <v>1457</v>
      </c>
      <c r="BU61" s="37">
        <v>11330</v>
      </c>
      <c r="BV61" s="45">
        <v>16063</v>
      </c>
      <c r="BW61" s="37">
        <v>5348</v>
      </c>
      <c r="BX61" s="37">
        <v>10715</v>
      </c>
      <c r="BY61" s="45">
        <v>8924</v>
      </c>
      <c r="BZ61" s="37">
        <v>2390</v>
      </c>
      <c r="CA61" s="37">
        <v>6534</v>
      </c>
      <c r="CB61" s="45">
        <v>8824</v>
      </c>
      <c r="CC61" s="37">
        <v>1765</v>
      </c>
      <c r="CD61" s="37">
        <v>7059</v>
      </c>
      <c r="CE61" s="45">
        <v>15491</v>
      </c>
      <c r="CF61" s="37">
        <v>2904</v>
      </c>
      <c r="CG61" s="37">
        <v>12587</v>
      </c>
      <c r="CH61" s="45">
        <v>12041</v>
      </c>
      <c r="CI61" s="37">
        <v>3915</v>
      </c>
      <c r="CJ61" s="37">
        <v>8126</v>
      </c>
      <c r="CK61" s="45">
        <v>22622</v>
      </c>
      <c r="CL61" s="37">
        <v>6310</v>
      </c>
      <c r="CM61" s="52">
        <v>16312</v>
      </c>
    </row>
    <row r="62" spans="1:91" s="9" customFormat="1" ht="14.25" customHeight="1" x14ac:dyDescent="0.2">
      <c r="A62" s="29" t="str">
        <f>VLOOKUP("&lt;Zeilentitel_8&gt;",Uebersetzungen!$B$3:$E$24,Uebersetzungen!$B$2+1,FALSE)</f>
        <v>Region Moesa</v>
      </c>
      <c r="B62" s="44">
        <v>47397</v>
      </c>
      <c r="C62" s="36">
        <v>2527</v>
      </c>
      <c r="D62" s="36">
        <v>44870</v>
      </c>
      <c r="E62" s="44">
        <v>52308</v>
      </c>
      <c r="F62" s="36">
        <v>7485</v>
      </c>
      <c r="G62" s="36">
        <v>44823</v>
      </c>
      <c r="H62" s="44">
        <v>54799</v>
      </c>
      <c r="I62" s="36">
        <v>3556</v>
      </c>
      <c r="J62" s="36">
        <v>51243</v>
      </c>
      <c r="K62" s="44">
        <v>54144</v>
      </c>
      <c r="L62" s="36">
        <v>1376</v>
      </c>
      <c r="M62" s="36">
        <v>52768</v>
      </c>
      <c r="N62" s="44">
        <v>62156</v>
      </c>
      <c r="O62" s="36">
        <v>2385</v>
      </c>
      <c r="P62" s="36">
        <v>59771</v>
      </c>
      <c r="Q62" s="44">
        <v>51260</v>
      </c>
      <c r="R62" s="36">
        <v>867</v>
      </c>
      <c r="S62" s="36">
        <v>50393</v>
      </c>
      <c r="T62" s="44">
        <v>54399</v>
      </c>
      <c r="U62" s="36">
        <v>2227</v>
      </c>
      <c r="V62" s="36">
        <v>52172</v>
      </c>
      <c r="W62" s="44">
        <v>60965</v>
      </c>
      <c r="X62" s="36">
        <v>1286</v>
      </c>
      <c r="Y62" s="36">
        <v>59679</v>
      </c>
      <c r="Z62" s="44">
        <v>57100</v>
      </c>
      <c r="AA62" s="36">
        <v>1858</v>
      </c>
      <c r="AB62" s="36">
        <v>55242</v>
      </c>
      <c r="AC62" s="44">
        <v>31184</v>
      </c>
      <c r="AD62" s="36">
        <v>1571</v>
      </c>
      <c r="AE62" s="36">
        <v>29613</v>
      </c>
      <c r="AF62" s="44">
        <v>34113</v>
      </c>
      <c r="AG62" s="36">
        <v>1573</v>
      </c>
      <c r="AH62" s="36">
        <v>32540</v>
      </c>
      <c r="AI62" s="44">
        <v>31807</v>
      </c>
      <c r="AJ62" s="36">
        <v>2591</v>
      </c>
      <c r="AK62" s="36">
        <v>29216</v>
      </c>
      <c r="AL62" s="44">
        <v>46376</v>
      </c>
      <c r="AM62" s="36">
        <v>1113</v>
      </c>
      <c r="AN62" s="36">
        <v>45263</v>
      </c>
      <c r="AO62" s="44">
        <v>37223</v>
      </c>
      <c r="AP62" s="36">
        <v>659</v>
      </c>
      <c r="AQ62" s="36">
        <v>36564</v>
      </c>
      <c r="AR62" s="44">
        <v>43554</v>
      </c>
      <c r="AS62" s="36">
        <v>5157</v>
      </c>
      <c r="AT62" s="36">
        <v>38397</v>
      </c>
      <c r="AU62" s="44">
        <v>36736</v>
      </c>
      <c r="AV62" s="36">
        <v>3972</v>
      </c>
      <c r="AW62" s="36">
        <v>32764</v>
      </c>
      <c r="AX62" s="44">
        <v>37091</v>
      </c>
      <c r="AY62" s="36">
        <v>4333</v>
      </c>
      <c r="AZ62" s="36">
        <v>32758</v>
      </c>
      <c r="BA62" s="44">
        <v>36964</v>
      </c>
      <c r="BB62" s="36">
        <v>6089</v>
      </c>
      <c r="BC62" s="36">
        <v>30875</v>
      </c>
      <c r="BD62" s="44">
        <v>31544</v>
      </c>
      <c r="BE62" s="36">
        <v>9361</v>
      </c>
      <c r="BF62" s="36">
        <v>22183</v>
      </c>
      <c r="BG62" s="44">
        <v>45582</v>
      </c>
      <c r="BH62" s="36">
        <v>12989</v>
      </c>
      <c r="BI62" s="36">
        <v>32593</v>
      </c>
      <c r="BJ62" s="44">
        <v>30796</v>
      </c>
      <c r="BK62" s="36">
        <v>5707</v>
      </c>
      <c r="BL62" s="36">
        <v>25089</v>
      </c>
      <c r="BM62" s="44">
        <v>29889</v>
      </c>
      <c r="BN62" s="36">
        <v>8036</v>
      </c>
      <c r="BO62" s="36">
        <v>21853</v>
      </c>
      <c r="BP62" s="44">
        <v>44376</v>
      </c>
      <c r="BQ62" s="36">
        <v>12883</v>
      </c>
      <c r="BR62" s="36">
        <v>31493</v>
      </c>
      <c r="BS62" s="44">
        <v>41118</v>
      </c>
      <c r="BT62" s="36">
        <v>10627</v>
      </c>
      <c r="BU62" s="36">
        <v>30491</v>
      </c>
      <c r="BV62" s="44">
        <v>55133</v>
      </c>
      <c r="BW62" s="36">
        <v>14623</v>
      </c>
      <c r="BX62" s="36">
        <v>40510</v>
      </c>
      <c r="BY62" s="44">
        <v>47351</v>
      </c>
      <c r="BZ62" s="36">
        <v>13117</v>
      </c>
      <c r="CA62" s="36">
        <v>34234</v>
      </c>
      <c r="CB62" s="44">
        <v>45530</v>
      </c>
      <c r="CC62" s="36">
        <v>17933</v>
      </c>
      <c r="CD62" s="36">
        <v>27597</v>
      </c>
      <c r="CE62" s="44">
        <v>38407</v>
      </c>
      <c r="CF62" s="36">
        <v>10314</v>
      </c>
      <c r="CG62" s="36">
        <v>28093</v>
      </c>
      <c r="CH62" s="44">
        <v>32241</v>
      </c>
      <c r="CI62" s="36">
        <v>4885</v>
      </c>
      <c r="CJ62" s="36">
        <v>27356</v>
      </c>
      <c r="CK62" s="44">
        <v>48482</v>
      </c>
      <c r="CL62" s="36">
        <v>12001</v>
      </c>
      <c r="CM62" s="51">
        <v>36481</v>
      </c>
    </row>
    <row r="63" spans="1:91" s="9" customFormat="1" ht="14.25" customHeight="1" x14ac:dyDescent="0.2">
      <c r="A63" s="30" t="s">
        <v>48</v>
      </c>
      <c r="B63" s="45">
        <v>0</v>
      </c>
      <c r="C63" s="37">
        <v>0</v>
      </c>
      <c r="D63" s="37">
        <v>0</v>
      </c>
      <c r="E63" s="45">
        <v>50</v>
      </c>
      <c r="F63" s="37">
        <v>0</v>
      </c>
      <c r="G63" s="37">
        <v>50</v>
      </c>
      <c r="H63" s="45">
        <v>127</v>
      </c>
      <c r="I63" s="37">
        <v>0</v>
      </c>
      <c r="J63" s="37">
        <v>127</v>
      </c>
      <c r="K63" s="45">
        <v>83</v>
      </c>
      <c r="L63" s="37">
        <v>0</v>
      </c>
      <c r="M63" s="37">
        <v>83</v>
      </c>
      <c r="N63" s="45">
        <v>32</v>
      </c>
      <c r="O63" s="37">
        <v>0</v>
      </c>
      <c r="P63" s="37">
        <v>32</v>
      </c>
      <c r="Q63" s="45">
        <v>54</v>
      </c>
      <c r="R63" s="37">
        <v>0</v>
      </c>
      <c r="S63" s="37">
        <v>54</v>
      </c>
      <c r="T63" s="45">
        <v>2040</v>
      </c>
      <c r="U63" s="37">
        <v>0</v>
      </c>
      <c r="V63" s="37">
        <v>2040</v>
      </c>
      <c r="W63" s="45">
        <v>87</v>
      </c>
      <c r="X63" s="37">
        <v>0</v>
      </c>
      <c r="Y63" s="37">
        <v>87</v>
      </c>
      <c r="Z63" s="45">
        <v>298</v>
      </c>
      <c r="AA63" s="37">
        <v>0</v>
      </c>
      <c r="AB63" s="37">
        <v>298</v>
      </c>
      <c r="AC63" s="45">
        <v>261</v>
      </c>
      <c r="AD63" s="37">
        <v>0</v>
      </c>
      <c r="AE63" s="37">
        <v>261</v>
      </c>
      <c r="AF63" s="45">
        <v>135</v>
      </c>
      <c r="AG63" s="37">
        <v>0</v>
      </c>
      <c r="AH63" s="37">
        <v>135</v>
      </c>
      <c r="AI63" s="45">
        <v>60</v>
      </c>
      <c r="AJ63" s="37">
        <v>0</v>
      </c>
      <c r="AK63" s="37">
        <v>60</v>
      </c>
      <c r="AL63" s="45">
        <v>0</v>
      </c>
      <c r="AM63" s="37">
        <v>0</v>
      </c>
      <c r="AN63" s="37">
        <v>0</v>
      </c>
      <c r="AO63" s="45">
        <v>309</v>
      </c>
      <c r="AP63" s="37">
        <v>0</v>
      </c>
      <c r="AQ63" s="37">
        <v>309</v>
      </c>
      <c r="AR63" s="45">
        <v>530</v>
      </c>
      <c r="AS63" s="37">
        <v>0</v>
      </c>
      <c r="AT63" s="37">
        <v>530</v>
      </c>
      <c r="AU63" s="45">
        <v>90</v>
      </c>
      <c r="AV63" s="37">
        <v>0</v>
      </c>
      <c r="AW63" s="37">
        <v>90</v>
      </c>
      <c r="AX63" s="45">
        <v>1560</v>
      </c>
      <c r="AY63" s="37">
        <v>0</v>
      </c>
      <c r="AZ63" s="37">
        <v>1560</v>
      </c>
      <c r="BA63" s="45">
        <v>120</v>
      </c>
      <c r="BB63" s="37">
        <v>120</v>
      </c>
      <c r="BC63" s="37">
        <v>0</v>
      </c>
      <c r="BD63" s="45">
        <v>685</v>
      </c>
      <c r="BE63" s="37">
        <v>105</v>
      </c>
      <c r="BF63" s="37">
        <v>580</v>
      </c>
      <c r="BG63" s="45">
        <v>800</v>
      </c>
      <c r="BH63" s="37">
        <v>50</v>
      </c>
      <c r="BI63" s="37">
        <v>750</v>
      </c>
      <c r="BJ63" s="45">
        <v>1080</v>
      </c>
      <c r="BK63" s="37">
        <v>500</v>
      </c>
      <c r="BL63" s="37">
        <v>580</v>
      </c>
      <c r="BM63" s="45">
        <v>1262</v>
      </c>
      <c r="BN63" s="37">
        <v>1000</v>
      </c>
      <c r="BO63" s="37">
        <v>262</v>
      </c>
      <c r="BP63" s="45">
        <v>2788</v>
      </c>
      <c r="BQ63" s="37">
        <v>2388</v>
      </c>
      <c r="BR63" s="37">
        <v>400</v>
      </c>
      <c r="BS63" s="45">
        <v>2803</v>
      </c>
      <c r="BT63" s="37">
        <v>2403</v>
      </c>
      <c r="BU63" s="37">
        <v>400</v>
      </c>
      <c r="BV63" s="45">
        <v>1460</v>
      </c>
      <c r="BW63" s="37">
        <v>1460</v>
      </c>
      <c r="BX63" s="37">
        <v>0</v>
      </c>
      <c r="BY63" s="45">
        <v>1541</v>
      </c>
      <c r="BZ63" s="37">
        <v>1211</v>
      </c>
      <c r="CA63" s="37">
        <v>330</v>
      </c>
      <c r="CB63" s="45">
        <v>250</v>
      </c>
      <c r="CC63" s="37">
        <v>250</v>
      </c>
      <c r="CD63" s="37">
        <v>0</v>
      </c>
      <c r="CE63" s="45">
        <v>1362</v>
      </c>
      <c r="CF63" s="37">
        <v>812</v>
      </c>
      <c r="CG63" s="37">
        <v>550</v>
      </c>
      <c r="CH63" s="45">
        <v>1230</v>
      </c>
      <c r="CI63" s="37">
        <v>480</v>
      </c>
      <c r="CJ63" s="37">
        <v>750</v>
      </c>
      <c r="CK63" s="45">
        <v>2490</v>
      </c>
      <c r="CL63" s="37">
        <v>1700</v>
      </c>
      <c r="CM63" s="52">
        <v>790</v>
      </c>
    </row>
    <row r="64" spans="1:91" s="9" customFormat="1" ht="14.25" customHeight="1" x14ac:dyDescent="0.2">
      <c r="A64" s="30" t="s">
        <v>49</v>
      </c>
      <c r="B64" s="45">
        <v>970</v>
      </c>
      <c r="C64" s="37">
        <v>0</v>
      </c>
      <c r="D64" s="37">
        <v>970</v>
      </c>
      <c r="E64" s="45">
        <v>694</v>
      </c>
      <c r="F64" s="37">
        <v>0</v>
      </c>
      <c r="G64" s="37">
        <v>694</v>
      </c>
      <c r="H64" s="45">
        <v>78</v>
      </c>
      <c r="I64" s="37">
        <v>0</v>
      </c>
      <c r="J64" s="37">
        <v>78</v>
      </c>
      <c r="K64" s="45">
        <v>12</v>
      </c>
      <c r="L64" s="37">
        <v>0</v>
      </c>
      <c r="M64" s="37">
        <v>12</v>
      </c>
      <c r="N64" s="45">
        <v>0</v>
      </c>
      <c r="O64" s="37">
        <v>0</v>
      </c>
      <c r="P64" s="37">
        <v>0</v>
      </c>
      <c r="Q64" s="45">
        <v>180</v>
      </c>
      <c r="R64" s="37">
        <v>0</v>
      </c>
      <c r="S64" s="37">
        <v>180</v>
      </c>
      <c r="T64" s="45">
        <v>916</v>
      </c>
      <c r="U64" s="37">
        <v>0</v>
      </c>
      <c r="V64" s="37">
        <v>916</v>
      </c>
      <c r="W64" s="45">
        <v>603</v>
      </c>
      <c r="X64" s="37">
        <v>0</v>
      </c>
      <c r="Y64" s="37">
        <v>603</v>
      </c>
      <c r="Z64" s="45">
        <v>372</v>
      </c>
      <c r="AA64" s="37">
        <v>0</v>
      </c>
      <c r="AB64" s="37">
        <v>372</v>
      </c>
      <c r="AC64" s="45">
        <v>1888</v>
      </c>
      <c r="AD64" s="37">
        <v>0</v>
      </c>
      <c r="AE64" s="37">
        <v>1888</v>
      </c>
      <c r="AF64" s="45">
        <v>1512</v>
      </c>
      <c r="AG64" s="37">
        <v>0</v>
      </c>
      <c r="AH64" s="37">
        <v>1512</v>
      </c>
      <c r="AI64" s="45">
        <v>2399</v>
      </c>
      <c r="AJ64" s="37">
        <v>0</v>
      </c>
      <c r="AK64" s="37">
        <v>2399</v>
      </c>
      <c r="AL64" s="45">
        <v>194</v>
      </c>
      <c r="AM64" s="37">
        <v>0</v>
      </c>
      <c r="AN64" s="37">
        <v>194</v>
      </c>
      <c r="AO64" s="45">
        <v>244</v>
      </c>
      <c r="AP64" s="37">
        <v>0</v>
      </c>
      <c r="AQ64" s="37">
        <v>244</v>
      </c>
      <c r="AR64" s="45">
        <v>496</v>
      </c>
      <c r="AS64" s="37">
        <v>0</v>
      </c>
      <c r="AT64" s="37">
        <v>496</v>
      </c>
      <c r="AU64" s="45">
        <v>400</v>
      </c>
      <c r="AV64" s="37">
        <v>0</v>
      </c>
      <c r="AW64" s="37">
        <v>400</v>
      </c>
      <c r="AX64" s="45">
        <v>200</v>
      </c>
      <c r="AY64" s="37">
        <v>0</v>
      </c>
      <c r="AZ64" s="37">
        <v>200</v>
      </c>
      <c r="BA64" s="45">
        <v>352</v>
      </c>
      <c r="BB64" s="37">
        <v>0</v>
      </c>
      <c r="BC64" s="37">
        <v>352</v>
      </c>
      <c r="BD64" s="45">
        <v>210</v>
      </c>
      <c r="BE64" s="37">
        <v>0</v>
      </c>
      <c r="BF64" s="37">
        <v>210</v>
      </c>
      <c r="BG64" s="45">
        <v>0</v>
      </c>
      <c r="BH64" s="37">
        <v>0</v>
      </c>
      <c r="BI64" s="37">
        <v>0</v>
      </c>
      <c r="BJ64" s="45">
        <v>862</v>
      </c>
      <c r="BK64" s="37">
        <v>0</v>
      </c>
      <c r="BL64" s="37">
        <v>862</v>
      </c>
      <c r="BM64" s="45">
        <v>770</v>
      </c>
      <c r="BN64" s="37">
        <v>0</v>
      </c>
      <c r="BO64" s="37">
        <v>770</v>
      </c>
      <c r="BP64" s="45">
        <v>210</v>
      </c>
      <c r="BQ64" s="37">
        <v>0</v>
      </c>
      <c r="BR64" s="37">
        <v>210</v>
      </c>
      <c r="BS64" s="45">
        <v>0</v>
      </c>
      <c r="BT64" s="37">
        <v>0</v>
      </c>
      <c r="BU64" s="37">
        <v>0</v>
      </c>
      <c r="BV64" s="45">
        <v>1050</v>
      </c>
      <c r="BW64" s="37">
        <v>0</v>
      </c>
      <c r="BX64" s="37">
        <v>1050</v>
      </c>
      <c r="BY64" s="45">
        <v>1450</v>
      </c>
      <c r="BZ64" s="37">
        <v>200</v>
      </c>
      <c r="CA64" s="37">
        <v>1250</v>
      </c>
      <c r="CB64" s="45">
        <v>750</v>
      </c>
      <c r="CC64" s="37">
        <v>100</v>
      </c>
      <c r="CD64" s="37">
        <v>650</v>
      </c>
      <c r="CE64" s="45">
        <v>545</v>
      </c>
      <c r="CF64" s="37">
        <v>0</v>
      </c>
      <c r="CG64" s="37">
        <v>545</v>
      </c>
      <c r="CH64" s="45">
        <v>1087</v>
      </c>
      <c r="CI64" s="37">
        <v>0</v>
      </c>
      <c r="CJ64" s="37">
        <v>1087</v>
      </c>
      <c r="CK64" s="45">
        <v>1250</v>
      </c>
      <c r="CL64" s="37">
        <v>350</v>
      </c>
      <c r="CM64" s="52">
        <v>900</v>
      </c>
    </row>
    <row r="65" spans="1:91" s="9" customFormat="1" ht="14.25" customHeight="1" x14ac:dyDescent="0.2">
      <c r="A65" s="30" t="s">
        <v>50</v>
      </c>
      <c r="B65" s="45">
        <v>1110</v>
      </c>
      <c r="C65" s="37">
        <v>0</v>
      </c>
      <c r="D65" s="37">
        <v>1110</v>
      </c>
      <c r="E65" s="45">
        <v>762</v>
      </c>
      <c r="F65" s="37">
        <v>0</v>
      </c>
      <c r="G65" s="37">
        <v>762</v>
      </c>
      <c r="H65" s="45">
        <v>640</v>
      </c>
      <c r="I65" s="37">
        <v>0</v>
      </c>
      <c r="J65" s="37">
        <v>640</v>
      </c>
      <c r="K65" s="45">
        <v>1020</v>
      </c>
      <c r="L65" s="37">
        <v>0</v>
      </c>
      <c r="M65" s="37">
        <v>1020</v>
      </c>
      <c r="N65" s="45">
        <v>723</v>
      </c>
      <c r="O65" s="37">
        <v>0</v>
      </c>
      <c r="P65" s="37">
        <v>723</v>
      </c>
      <c r="Q65" s="45">
        <v>365</v>
      </c>
      <c r="R65" s="37">
        <v>0</v>
      </c>
      <c r="S65" s="37">
        <v>365</v>
      </c>
      <c r="T65" s="45">
        <v>1104</v>
      </c>
      <c r="U65" s="37">
        <v>0</v>
      </c>
      <c r="V65" s="37">
        <v>1104</v>
      </c>
      <c r="W65" s="45">
        <v>1148</v>
      </c>
      <c r="X65" s="37">
        <v>0</v>
      </c>
      <c r="Y65" s="37">
        <v>1148</v>
      </c>
      <c r="Z65" s="45">
        <v>1028</v>
      </c>
      <c r="AA65" s="37">
        <v>0</v>
      </c>
      <c r="AB65" s="37">
        <v>1028</v>
      </c>
      <c r="AC65" s="45">
        <v>782</v>
      </c>
      <c r="AD65" s="37">
        <v>0</v>
      </c>
      <c r="AE65" s="37">
        <v>782</v>
      </c>
      <c r="AF65" s="45">
        <v>841</v>
      </c>
      <c r="AG65" s="37">
        <v>0</v>
      </c>
      <c r="AH65" s="37">
        <v>841</v>
      </c>
      <c r="AI65" s="45">
        <v>148</v>
      </c>
      <c r="AJ65" s="37">
        <v>0</v>
      </c>
      <c r="AK65" s="37">
        <v>148</v>
      </c>
      <c r="AL65" s="45">
        <v>582</v>
      </c>
      <c r="AM65" s="37">
        <v>0</v>
      </c>
      <c r="AN65" s="37">
        <v>582</v>
      </c>
      <c r="AO65" s="45">
        <v>782</v>
      </c>
      <c r="AP65" s="37">
        <v>0</v>
      </c>
      <c r="AQ65" s="37">
        <v>782</v>
      </c>
      <c r="AR65" s="45">
        <v>294</v>
      </c>
      <c r="AS65" s="37">
        <v>0</v>
      </c>
      <c r="AT65" s="37">
        <v>294</v>
      </c>
      <c r="AU65" s="45">
        <v>190</v>
      </c>
      <c r="AV65" s="37">
        <v>0</v>
      </c>
      <c r="AW65" s="37">
        <v>190</v>
      </c>
      <c r="AX65" s="45">
        <v>190</v>
      </c>
      <c r="AY65" s="37">
        <v>0</v>
      </c>
      <c r="AZ65" s="37">
        <v>190</v>
      </c>
      <c r="BA65" s="45">
        <v>565</v>
      </c>
      <c r="BB65" s="37">
        <v>0</v>
      </c>
      <c r="BC65" s="37">
        <v>565</v>
      </c>
      <c r="BD65" s="45">
        <v>1291</v>
      </c>
      <c r="BE65" s="37">
        <v>350</v>
      </c>
      <c r="BF65" s="37">
        <v>941</v>
      </c>
      <c r="BG65" s="45">
        <v>1226</v>
      </c>
      <c r="BH65" s="37">
        <v>300</v>
      </c>
      <c r="BI65" s="37">
        <v>926</v>
      </c>
      <c r="BJ65" s="45">
        <v>520</v>
      </c>
      <c r="BK65" s="37">
        <v>0</v>
      </c>
      <c r="BL65" s="37">
        <v>520</v>
      </c>
      <c r="BM65" s="45">
        <v>0</v>
      </c>
      <c r="BN65" s="37">
        <v>0</v>
      </c>
      <c r="BO65" s="37">
        <v>0</v>
      </c>
      <c r="BP65" s="45">
        <v>925</v>
      </c>
      <c r="BQ65" s="37">
        <v>0</v>
      </c>
      <c r="BR65" s="37">
        <v>925</v>
      </c>
      <c r="BS65" s="45">
        <v>430</v>
      </c>
      <c r="BT65" s="37">
        <v>100</v>
      </c>
      <c r="BU65" s="37">
        <v>330</v>
      </c>
      <c r="BV65" s="45">
        <v>427</v>
      </c>
      <c r="BW65" s="37">
        <v>0</v>
      </c>
      <c r="BX65" s="37">
        <v>427</v>
      </c>
      <c r="BY65" s="45">
        <v>409</v>
      </c>
      <c r="BZ65" s="37">
        <v>0</v>
      </c>
      <c r="CA65" s="37">
        <v>409</v>
      </c>
      <c r="CB65" s="45">
        <v>747</v>
      </c>
      <c r="CC65" s="37">
        <v>140</v>
      </c>
      <c r="CD65" s="37">
        <v>607</v>
      </c>
      <c r="CE65" s="45">
        <v>2067</v>
      </c>
      <c r="CF65" s="37">
        <v>200</v>
      </c>
      <c r="CG65" s="37">
        <v>1867</v>
      </c>
      <c r="CH65" s="45">
        <v>1327</v>
      </c>
      <c r="CI65" s="37">
        <v>657</v>
      </c>
      <c r="CJ65" s="37">
        <v>670</v>
      </c>
      <c r="CK65" s="45">
        <v>2521</v>
      </c>
      <c r="CL65" s="37">
        <v>500</v>
      </c>
      <c r="CM65" s="52">
        <v>2021</v>
      </c>
    </row>
    <row r="66" spans="1:91" s="9" customFormat="1" ht="14.25" customHeight="1" x14ac:dyDescent="0.2">
      <c r="A66" s="30" t="s">
        <v>51</v>
      </c>
      <c r="B66" s="45">
        <v>356</v>
      </c>
      <c r="C66" s="37">
        <v>56</v>
      </c>
      <c r="D66" s="37">
        <v>300</v>
      </c>
      <c r="E66" s="45">
        <v>656</v>
      </c>
      <c r="F66" s="37">
        <v>30</v>
      </c>
      <c r="G66" s="37">
        <v>626</v>
      </c>
      <c r="H66" s="45">
        <v>91</v>
      </c>
      <c r="I66" s="37">
        <v>0</v>
      </c>
      <c r="J66" s="37">
        <v>91</v>
      </c>
      <c r="K66" s="45">
        <v>20</v>
      </c>
      <c r="L66" s="37">
        <v>0</v>
      </c>
      <c r="M66" s="37">
        <v>20</v>
      </c>
      <c r="N66" s="45">
        <v>99</v>
      </c>
      <c r="O66" s="37">
        <v>0</v>
      </c>
      <c r="P66" s="37">
        <v>99</v>
      </c>
      <c r="Q66" s="45">
        <v>70</v>
      </c>
      <c r="R66" s="37">
        <v>32</v>
      </c>
      <c r="S66" s="37">
        <v>38</v>
      </c>
      <c r="T66" s="45">
        <v>64</v>
      </c>
      <c r="U66" s="37">
        <v>57</v>
      </c>
      <c r="V66" s="37">
        <v>7</v>
      </c>
      <c r="W66" s="45">
        <v>772</v>
      </c>
      <c r="X66" s="37">
        <v>45</v>
      </c>
      <c r="Y66" s="37">
        <v>727</v>
      </c>
      <c r="Z66" s="45">
        <v>348</v>
      </c>
      <c r="AA66" s="37">
        <v>4</v>
      </c>
      <c r="AB66" s="37">
        <v>344</v>
      </c>
      <c r="AC66" s="45">
        <v>159</v>
      </c>
      <c r="AD66" s="37">
        <v>0</v>
      </c>
      <c r="AE66" s="37">
        <v>159</v>
      </c>
      <c r="AF66" s="45">
        <v>174</v>
      </c>
      <c r="AG66" s="37">
        <v>0</v>
      </c>
      <c r="AH66" s="37">
        <v>174</v>
      </c>
      <c r="AI66" s="45">
        <v>411</v>
      </c>
      <c r="AJ66" s="37">
        <v>0</v>
      </c>
      <c r="AK66" s="37">
        <v>411</v>
      </c>
      <c r="AL66" s="45">
        <v>649</v>
      </c>
      <c r="AM66" s="37">
        <v>0</v>
      </c>
      <c r="AN66" s="37">
        <v>649</v>
      </c>
      <c r="AO66" s="45">
        <v>153</v>
      </c>
      <c r="AP66" s="37">
        <v>0</v>
      </c>
      <c r="AQ66" s="37">
        <v>153</v>
      </c>
      <c r="AR66" s="45">
        <v>577</v>
      </c>
      <c r="AS66" s="37">
        <v>0</v>
      </c>
      <c r="AT66" s="37">
        <v>577</v>
      </c>
      <c r="AU66" s="45">
        <v>374</v>
      </c>
      <c r="AV66" s="37">
        <v>0</v>
      </c>
      <c r="AW66" s="37">
        <v>374</v>
      </c>
      <c r="AX66" s="45">
        <v>131</v>
      </c>
      <c r="AY66" s="37">
        <v>0</v>
      </c>
      <c r="AZ66" s="37">
        <v>131</v>
      </c>
      <c r="BA66" s="45">
        <v>128</v>
      </c>
      <c r="BB66" s="37">
        <v>0</v>
      </c>
      <c r="BC66" s="37">
        <v>128</v>
      </c>
      <c r="BD66" s="45">
        <v>0</v>
      </c>
      <c r="BE66" s="37">
        <v>0</v>
      </c>
      <c r="BF66" s="37">
        <v>0</v>
      </c>
      <c r="BG66" s="45">
        <v>250</v>
      </c>
      <c r="BH66" s="37">
        <v>0</v>
      </c>
      <c r="BI66" s="37">
        <v>250</v>
      </c>
      <c r="BJ66" s="45">
        <v>450</v>
      </c>
      <c r="BK66" s="37">
        <v>0</v>
      </c>
      <c r="BL66" s="37">
        <v>450</v>
      </c>
      <c r="BM66" s="45">
        <v>550</v>
      </c>
      <c r="BN66" s="37">
        <v>0</v>
      </c>
      <c r="BO66" s="37">
        <v>550</v>
      </c>
      <c r="BP66" s="45">
        <v>1280</v>
      </c>
      <c r="BQ66" s="37">
        <v>180</v>
      </c>
      <c r="BR66" s="37">
        <v>1100</v>
      </c>
      <c r="BS66" s="45">
        <v>1520</v>
      </c>
      <c r="BT66" s="37">
        <v>20</v>
      </c>
      <c r="BU66" s="37">
        <v>1500</v>
      </c>
      <c r="BV66" s="45">
        <v>850</v>
      </c>
      <c r="BW66" s="37">
        <v>0</v>
      </c>
      <c r="BX66" s="37">
        <v>850</v>
      </c>
      <c r="BY66" s="45">
        <v>1090</v>
      </c>
      <c r="BZ66" s="37">
        <v>0</v>
      </c>
      <c r="CA66" s="37">
        <v>1090</v>
      </c>
      <c r="CB66" s="45">
        <v>1550</v>
      </c>
      <c r="CC66" s="37">
        <v>150</v>
      </c>
      <c r="CD66" s="37">
        <v>1400</v>
      </c>
      <c r="CE66" s="45">
        <v>2820</v>
      </c>
      <c r="CF66" s="37">
        <v>0</v>
      </c>
      <c r="CG66" s="37">
        <v>2820</v>
      </c>
      <c r="CH66" s="45">
        <v>1908</v>
      </c>
      <c r="CI66" s="37">
        <v>0</v>
      </c>
      <c r="CJ66" s="37">
        <v>1908</v>
      </c>
      <c r="CK66" s="45">
        <v>500</v>
      </c>
      <c r="CL66" s="37">
        <v>0</v>
      </c>
      <c r="CM66" s="52">
        <v>500</v>
      </c>
    </row>
    <row r="67" spans="1:91" s="9" customFormat="1" ht="14.25" customHeight="1" x14ac:dyDescent="0.2">
      <c r="A67" s="30" t="s">
        <v>52</v>
      </c>
      <c r="B67" s="45">
        <v>2487</v>
      </c>
      <c r="C67" s="37">
        <v>0</v>
      </c>
      <c r="D67" s="37">
        <v>2487</v>
      </c>
      <c r="E67" s="45">
        <v>2739</v>
      </c>
      <c r="F67" s="37">
        <v>0</v>
      </c>
      <c r="G67" s="37">
        <v>2739</v>
      </c>
      <c r="H67" s="45">
        <v>2614</v>
      </c>
      <c r="I67" s="37">
        <v>0</v>
      </c>
      <c r="J67" s="37">
        <v>2614</v>
      </c>
      <c r="K67" s="45">
        <v>4812</v>
      </c>
      <c r="L67" s="37">
        <v>0</v>
      </c>
      <c r="M67" s="37">
        <v>4812</v>
      </c>
      <c r="N67" s="45">
        <v>6119</v>
      </c>
      <c r="O67" s="37">
        <v>0</v>
      </c>
      <c r="P67" s="37">
        <v>6119</v>
      </c>
      <c r="Q67" s="45">
        <v>6172</v>
      </c>
      <c r="R67" s="37">
        <v>0</v>
      </c>
      <c r="S67" s="37">
        <v>6172</v>
      </c>
      <c r="T67" s="45">
        <v>5135</v>
      </c>
      <c r="U67" s="37">
        <v>0</v>
      </c>
      <c r="V67" s="37">
        <v>5135</v>
      </c>
      <c r="W67" s="45">
        <v>10231</v>
      </c>
      <c r="X67" s="37">
        <v>0</v>
      </c>
      <c r="Y67" s="37">
        <v>10231</v>
      </c>
      <c r="Z67" s="45">
        <v>4861</v>
      </c>
      <c r="AA67" s="37">
        <v>0</v>
      </c>
      <c r="AB67" s="37">
        <v>4861</v>
      </c>
      <c r="AC67" s="45">
        <v>1390</v>
      </c>
      <c r="AD67" s="37">
        <v>0</v>
      </c>
      <c r="AE67" s="37">
        <v>1390</v>
      </c>
      <c r="AF67" s="45">
        <v>3278</v>
      </c>
      <c r="AG67" s="37">
        <v>0</v>
      </c>
      <c r="AH67" s="37">
        <v>3278</v>
      </c>
      <c r="AI67" s="45">
        <v>4209</v>
      </c>
      <c r="AJ67" s="37">
        <v>0</v>
      </c>
      <c r="AK67" s="37">
        <v>4209</v>
      </c>
      <c r="AL67" s="45">
        <v>4421</v>
      </c>
      <c r="AM67" s="37">
        <v>0</v>
      </c>
      <c r="AN67" s="37">
        <v>4421</v>
      </c>
      <c r="AO67" s="45">
        <v>1204</v>
      </c>
      <c r="AP67" s="37">
        <v>0</v>
      </c>
      <c r="AQ67" s="37">
        <v>1204</v>
      </c>
      <c r="AR67" s="45">
        <v>1930</v>
      </c>
      <c r="AS67" s="37">
        <v>0</v>
      </c>
      <c r="AT67" s="37">
        <v>1930</v>
      </c>
      <c r="AU67" s="45">
        <v>2980</v>
      </c>
      <c r="AV67" s="37">
        <v>0</v>
      </c>
      <c r="AW67" s="37">
        <v>2980</v>
      </c>
      <c r="AX67" s="45">
        <v>1944</v>
      </c>
      <c r="AY67" s="37">
        <v>0</v>
      </c>
      <c r="AZ67" s="37">
        <v>1944</v>
      </c>
      <c r="BA67" s="45">
        <v>820</v>
      </c>
      <c r="BB67" s="37">
        <v>0</v>
      </c>
      <c r="BC67" s="37">
        <v>820</v>
      </c>
      <c r="BD67" s="45">
        <v>1215</v>
      </c>
      <c r="BE67" s="37">
        <v>0</v>
      </c>
      <c r="BF67" s="37">
        <v>1215</v>
      </c>
      <c r="BG67" s="45">
        <v>1103</v>
      </c>
      <c r="BH67" s="37">
        <v>0</v>
      </c>
      <c r="BI67" s="37">
        <v>1103</v>
      </c>
      <c r="BJ67" s="45">
        <v>2248</v>
      </c>
      <c r="BK67" s="37">
        <v>50</v>
      </c>
      <c r="BL67" s="37">
        <v>2198</v>
      </c>
      <c r="BM67" s="45">
        <v>990</v>
      </c>
      <c r="BN67" s="37">
        <v>250</v>
      </c>
      <c r="BO67" s="37">
        <v>740</v>
      </c>
      <c r="BP67" s="45">
        <v>1154</v>
      </c>
      <c r="BQ67" s="37">
        <v>60</v>
      </c>
      <c r="BR67" s="37">
        <v>1094</v>
      </c>
      <c r="BS67" s="45">
        <v>1750</v>
      </c>
      <c r="BT67" s="37">
        <v>0</v>
      </c>
      <c r="BU67" s="37">
        <v>1750</v>
      </c>
      <c r="BV67" s="45">
        <v>5050</v>
      </c>
      <c r="BW67" s="37">
        <v>0</v>
      </c>
      <c r="BX67" s="37">
        <v>5050</v>
      </c>
      <c r="BY67" s="45">
        <v>3180</v>
      </c>
      <c r="BZ67" s="37">
        <v>330</v>
      </c>
      <c r="CA67" s="37">
        <v>2850</v>
      </c>
      <c r="CB67" s="45">
        <v>8396</v>
      </c>
      <c r="CC67" s="37">
        <v>5805</v>
      </c>
      <c r="CD67" s="37">
        <v>2591</v>
      </c>
      <c r="CE67" s="45">
        <v>3106</v>
      </c>
      <c r="CF67" s="37">
        <v>2421</v>
      </c>
      <c r="CG67" s="37">
        <v>685</v>
      </c>
      <c r="CH67" s="45">
        <v>1356</v>
      </c>
      <c r="CI67" s="37">
        <v>350</v>
      </c>
      <c r="CJ67" s="37">
        <v>1006</v>
      </c>
      <c r="CK67" s="45">
        <v>1445</v>
      </c>
      <c r="CL67" s="37">
        <v>435</v>
      </c>
      <c r="CM67" s="52">
        <v>1010</v>
      </c>
    </row>
    <row r="68" spans="1:91" s="9" customFormat="1" ht="14.25" customHeight="1" x14ac:dyDescent="0.2">
      <c r="A68" s="30" t="s">
        <v>53</v>
      </c>
      <c r="B68" s="45">
        <v>2535</v>
      </c>
      <c r="C68" s="37">
        <v>20</v>
      </c>
      <c r="D68" s="37">
        <v>2515</v>
      </c>
      <c r="E68" s="45">
        <v>6004</v>
      </c>
      <c r="F68" s="37">
        <v>735</v>
      </c>
      <c r="G68" s="37">
        <v>5269</v>
      </c>
      <c r="H68" s="45">
        <v>12737</v>
      </c>
      <c r="I68" s="37">
        <v>611</v>
      </c>
      <c r="J68" s="37">
        <v>12126</v>
      </c>
      <c r="K68" s="45">
        <v>13519</v>
      </c>
      <c r="L68" s="37">
        <v>552</v>
      </c>
      <c r="M68" s="37">
        <v>12967</v>
      </c>
      <c r="N68" s="45">
        <v>6697</v>
      </c>
      <c r="O68" s="37">
        <v>104</v>
      </c>
      <c r="P68" s="37">
        <v>6593</v>
      </c>
      <c r="Q68" s="45">
        <v>4191</v>
      </c>
      <c r="R68" s="37">
        <v>83</v>
      </c>
      <c r="S68" s="37">
        <v>4108</v>
      </c>
      <c r="T68" s="45">
        <v>4909</v>
      </c>
      <c r="U68" s="37">
        <v>1344</v>
      </c>
      <c r="V68" s="37">
        <v>3565</v>
      </c>
      <c r="W68" s="45">
        <v>4785</v>
      </c>
      <c r="X68" s="37">
        <v>610</v>
      </c>
      <c r="Y68" s="37">
        <v>4175</v>
      </c>
      <c r="Z68" s="45">
        <v>4289</v>
      </c>
      <c r="AA68" s="37">
        <v>915</v>
      </c>
      <c r="AB68" s="37">
        <v>3374</v>
      </c>
      <c r="AC68" s="45">
        <v>6764</v>
      </c>
      <c r="AD68" s="37">
        <v>390</v>
      </c>
      <c r="AE68" s="37">
        <v>6374</v>
      </c>
      <c r="AF68" s="45">
        <v>7637</v>
      </c>
      <c r="AG68" s="37">
        <v>1074</v>
      </c>
      <c r="AH68" s="37">
        <v>6563</v>
      </c>
      <c r="AI68" s="45">
        <v>4030</v>
      </c>
      <c r="AJ68" s="37">
        <v>1610</v>
      </c>
      <c r="AK68" s="37">
        <v>2420</v>
      </c>
      <c r="AL68" s="45">
        <v>6702</v>
      </c>
      <c r="AM68" s="37">
        <v>367</v>
      </c>
      <c r="AN68" s="37">
        <v>6335</v>
      </c>
      <c r="AO68" s="45">
        <v>5806</v>
      </c>
      <c r="AP68" s="37">
        <v>200</v>
      </c>
      <c r="AQ68" s="37">
        <v>5606</v>
      </c>
      <c r="AR68" s="45">
        <v>12435</v>
      </c>
      <c r="AS68" s="37">
        <v>3312</v>
      </c>
      <c r="AT68" s="37">
        <v>9123</v>
      </c>
      <c r="AU68" s="45">
        <v>12114</v>
      </c>
      <c r="AV68" s="37">
        <v>1669</v>
      </c>
      <c r="AW68" s="37">
        <v>10445</v>
      </c>
      <c r="AX68" s="45">
        <v>9485</v>
      </c>
      <c r="AY68" s="37">
        <v>2255</v>
      </c>
      <c r="AZ68" s="37">
        <v>7230</v>
      </c>
      <c r="BA68" s="45">
        <v>9206</v>
      </c>
      <c r="BB68" s="37">
        <v>2730</v>
      </c>
      <c r="BC68" s="37">
        <v>6476</v>
      </c>
      <c r="BD68" s="45">
        <v>12341</v>
      </c>
      <c r="BE68" s="37">
        <v>7273</v>
      </c>
      <c r="BF68" s="37">
        <v>5068</v>
      </c>
      <c r="BG68" s="45">
        <v>16235</v>
      </c>
      <c r="BH68" s="37">
        <v>7036</v>
      </c>
      <c r="BI68" s="37">
        <v>9199</v>
      </c>
      <c r="BJ68" s="45">
        <v>4385</v>
      </c>
      <c r="BK68" s="37">
        <v>2165</v>
      </c>
      <c r="BL68" s="37">
        <v>2220</v>
      </c>
      <c r="BM68" s="45">
        <v>10878</v>
      </c>
      <c r="BN68" s="37">
        <v>3198</v>
      </c>
      <c r="BO68" s="37">
        <v>7680</v>
      </c>
      <c r="BP68" s="45">
        <v>16018</v>
      </c>
      <c r="BQ68" s="37">
        <v>6002</v>
      </c>
      <c r="BR68" s="37">
        <v>10016</v>
      </c>
      <c r="BS68" s="45">
        <v>14364</v>
      </c>
      <c r="BT68" s="37">
        <v>2826</v>
      </c>
      <c r="BU68" s="37">
        <v>11538</v>
      </c>
      <c r="BV68" s="45">
        <v>17135</v>
      </c>
      <c r="BW68" s="37">
        <v>3950</v>
      </c>
      <c r="BX68" s="37">
        <v>13185</v>
      </c>
      <c r="BY68" s="45">
        <v>16545</v>
      </c>
      <c r="BZ68" s="37">
        <v>5510</v>
      </c>
      <c r="CA68" s="37">
        <v>11035</v>
      </c>
      <c r="CB68" s="45">
        <v>10323</v>
      </c>
      <c r="CC68" s="37">
        <v>4074</v>
      </c>
      <c r="CD68" s="37">
        <v>6249</v>
      </c>
      <c r="CE68" s="45">
        <v>9495</v>
      </c>
      <c r="CF68" s="37">
        <v>2041</v>
      </c>
      <c r="CG68" s="37">
        <v>7454</v>
      </c>
      <c r="CH68" s="45">
        <v>2235</v>
      </c>
      <c r="CI68" s="37">
        <v>91</v>
      </c>
      <c r="CJ68" s="37">
        <v>2144</v>
      </c>
      <c r="CK68" s="45">
        <v>13498</v>
      </c>
      <c r="CL68" s="37">
        <v>472</v>
      </c>
      <c r="CM68" s="52">
        <v>13026</v>
      </c>
    </row>
    <row r="69" spans="1:91" s="9" customFormat="1" ht="14.25" customHeight="1" x14ac:dyDescent="0.2">
      <c r="A69" s="30" t="s">
        <v>54</v>
      </c>
      <c r="B69" s="45">
        <v>984</v>
      </c>
      <c r="C69" s="37">
        <v>287</v>
      </c>
      <c r="D69" s="37">
        <v>697</v>
      </c>
      <c r="E69" s="45">
        <v>1442</v>
      </c>
      <c r="F69" s="37">
        <v>140</v>
      </c>
      <c r="G69" s="37">
        <v>1302</v>
      </c>
      <c r="H69" s="45">
        <v>1169</v>
      </c>
      <c r="I69" s="37">
        <v>82</v>
      </c>
      <c r="J69" s="37">
        <v>1087</v>
      </c>
      <c r="K69" s="45">
        <v>102</v>
      </c>
      <c r="L69" s="37">
        <v>9</v>
      </c>
      <c r="M69" s="37">
        <v>93</v>
      </c>
      <c r="N69" s="45">
        <v>256</v>
      </c>
      <c r="O69" s="37">
        <v>8</v>
      </c>
      <c r="P69" s="37">
        <v>248</v>
      </c>
      <c r="Q69" s="45">
        <v>777</v>
      </c>
      <c r="R69" s="37">
        <v>0</v>
      </c>
      <c r="S69" s="37">
        <v>777</v>
      </c>
      <c r="T69" s="45">
        <v>617</v>
      </c>
      <c r="U69" s="37">
        <v>0</v>
      </c>
      <c r="V69" s="37">
        <v>617</v>
      </c>
      <c r="W69" s="45">
        <v>604</v>
      </c>
      <c r="X69" s="37">
        <v>0</v>
      </c>
      <c r="Y69" s="37">
        <v>604</v>
      </c>
      <c r="Z69" s="45">
        <v>957</v>
      </c>
      <c r="AA69" s="37">
        <v>0</v>
      </c>
      <c r="AB69" s="37">
        <v>957</v>
      </c>
      <c r="AC69" s="45">
        <v>1519</v>
      </c>
      <c r="AD69" s="37">
        <v>0</v>
      </c>
      <c r="AE69" s="37">
        <v>1519</v>
      </c>
      <c r="AF69" s="45">
        <v>460</v>
      </c>
      <c r="AG69" s="37">
        <v>0</v>
      </c>
      <c r="AH69" s="37">
        <v>460</v>
      </c>
      <c r="AI69" s="45">
        <v>1282</v>
      </c>
      <c r="AJ69" s="37">
        <v>0</v>
      </c>
      <c r="AK69" s="37">
        <v>1282</v>
      </c>
      <c r="AL69" s="45">
        <v>1695</v>
      </c>
      <c r="AM69" s="37">
        <v>0</v>
      </c>
      <c r="AN69" s="37">
        <v>1695</v>
      </c>
      <c r="AO69" s="45">
        <v>1551</v>
      </c>
      <c r="AP69" s="37">
        <v>0</v>
      </c>
      <c r="AQ69" s="37">
        <v>1551</v>
      </c>
      <c r="AR69" s="45">
        <v>1182</v>
      </c>
      <c r="AS69" s="37">
        <v>540</v>
      </c>
      <c r="AT69" s="37">
        <v>642</v>
      </c>
      <c r="AU69" s="45">
        <v>2168</v>
      </c>
      <c r="AV69" s="37">
        <v>570</v>
      </c>
      <c r="AW69" s="37">
        <v>1598</v>
      </c>
      <c r="AX69" s="45">
        <v>1805</v>
      </c>
      <c r="AY69" s="37">
        <v>425</v>
      </c>
      <c r="AZ69" s="37">
        <v>1380</v>
      </c>
      <c r="BA69" s="45">
        <v>1040</v>
      </c>
      <c r="BB69" s="37">
        <v>0</v>
      </c>
      <c r="BC69" s="37">
        <v>1040</v>
      </c>
      <c r="BD69" s="45">
        <v>650</v>
      </c>
      <c r="BE69" s="37">
        <v>0</v>
      </c>
      <c r="BF69" s="37">
        <v>650</v>
      </c>
      <c r="BG69" s="45">
        <v>760</v>
      </c>
      <c r="BH69" s="37">
        <v>50</v>
      </c>
      <c r="BI69" s="37">
        <v>710</v>
      </c>
      <c r="BJ69" s="45">
        <v>1880</v>
      </c>
      <c r="BK69" s="37">
        <v>200</v>
      </c>
      <c r="BL69" s="37">
        <v>1680</v>
      </c>
      <c r="BM69" s="45">
        <v>2780</v>
      </c>
      <c r="BN69" s="37">
        <v>0</v>
      </c>
      <c r="BO69" s="37">
        <v>2780</v>
      </c>
      <c r="BP69" s="45">
        <v>2160</v>
      </c>
      <c r="BQ69" s="37">
        <v>400</v>
      </c>
      <c r="BR69" s="37">
        <v>1760</v>
      </c>
      <c r="BS69" s="45">
        <v>770</v>
      </c>
      <c r="BT69" s="37">
        <v>0</v>
      </c>
      <c r="BU69" s="37">
        <v>770</v>
      </c>
      <c r="BV69" s="45">
        <v>1810</v>
      </c>
      <c r="BW69" s="37">
        <v>260</v>
      </c>
      <c r="BX69" s="37">
        <v>1550</v>
      </c>
      <c r="BY69" s="45">
        <v>1880</v>
      </c>
      <c r="BZ69" s="37">
        <v>120</v>
      </c>
      <c r="CA69" s="37">
        <v>1760</v>
      </c>
      <c r="CB69" s="45">
        <v>1809</v>
      </c>
      <c r="CC69" s="37">
        <v>716</v>
      </c>
      <c r="CD69" s="37">
        <v>1093</v>
      </c>
      <c r="CE69" s="45">
        <v>1166</v>
      </c>
      <c r="CF69" s="37">
        <v>206</v>
      </c>
      <c r="CG69" s="37">
        <v>960</v>
      </c>
      <c r="CH69" s="45">
        <v>1638</v>
      </c>
      <c r="CI69" s="37">
        <v>478</v>
      </c>
      <c r="CJ69" s="37">
        <v>1160</v>
      </c>
      <c r="CK69" s="45">
        <v>4445</v>
      </c>
      <c r="CL69" s="37">
        <v>850</v>
      </c>
      <c r="CM69" s="52">
        <v>3595</v>
      </c>
    </row>
    <row r="70" spans="1:91" s="9" customFormat="1" ht="14.25" customHeight="1" x14ac:dyDescent="0.2">
      <c r="A70" s="30" t="s">
        <v>55</v>
      </c>
      <c r="B70" s="45">
        <v>15102</v>
      </c>
      <c r="C70" s="37">
        <v>0</v>
      </c>
      <c r="D70" s="37">
        <v>15102</v>
      </c>
      <c r="E70" s="45">
        <v>7208</v>
      </c>
      <c r="F70" s="37">
        <v>0</v>
      </c>
      <c r="G70" s="37">
        <v>7208</v>
      </c>
      <c r="H70" s="45">
        <v>4275</v>
      </c>
      <c r="I70" s="37">
        <v>0</v>
      </c>
      <c r="J70" s="37">
        <v>4275</v>
      </c>
      <c r="K70" s="45">
        <v>4779</v>
      </c>
      <c r="L70" s="37">
        <v>0</v>
      </c>
      <c r="M70" s="37">
        <v>4779</v>
      </c>
      <c r="N70" s="45">
        <v>7425</v>
      </c>
      <c r="O70" s="37">
        <v>44</v>
      </c>
      <c r="P70" s="37">
        <v>7381</v>
      </c>
      <c r="Q70" s="45">
        <v>4961</v>
      </c>
      <c r="R70" s="37">
        <v>62</v>
      </c>
      <c r="S70" s="37">
        <v>4899</v>
      </c>
      <c r="T70" s="45">
        <v>2611</v>
      </c>
      <c r="U70" s="37">
        <v>29</v>
      </c>
      <c r="V70" s="37">
        <v>2582</v>
      </c>
      <c r="W70" s="45">
        <v>2401</v>
      </c>
      <c r="X70" s="37">
        <v>48</v>
      </c>
      <c r="Y70" s="37">
        <v>2353</v>
      </c>
      <c r="Z70" s="45">
        <v>1532</v>
      </c>
      <c r="AA70" s="37">
        <v>0</v>
      </c>
      <c r="AB70" s="37">
        <v>1532</v>
      </c>
      <c r="AC70" s="45">
        <v>1286</v>
      </c>
      <c r="AD70" s="37">
        <v>5</v>
      </c>
      <c r="AE70" s="37">
        <v>1281</v>
      </c>
      <c r="AF70" s="45">
        <v>7208</v>
      </c>
      <c r="AG70" s="37">
        <v>0</v>
      </c>
      <c r="AH70" s="37">
        <v>7208</v>
      </c>
      <c r="AI70" s="45">
        <v>3271</v>
      </c>
      <c r="AJ70" s="37">
        <v>354</v>
      </c>
      <c r="AK70" s="37">
        <v>2917</v>
      </c>
      <c r="AL70" s="45">
        <v>3883</v>
      </c>
      <c r="AM70" s="37">
        <v>351</v>
      </c>
      <c r="AN70" s="37">
        <v>3532</v>
      </c>
      <c r="AO70" s="45">
        <v>2453</v>
      </c>
      <c r="AP70" s="37">
        <v>375</v>
      </c>
      <c r="AQ70" s="37">
        <v>2078</v>
      </c>
      <c r="AR70" s="45">
        <v>2420</v>
      </c>
      <c r="AS70" s="37">
        <v>116</v>
      </c>
      <c r="AT70" s="37">
        <v>2304</v>
      </c>
      <c r="AU70" s="45">
        <v>1020</v>
      </c>
      <c r="AV70" s="37">
        <v>135</v>
      </c>
      <c r="AW70" s="37">
        <v>885</v>
      </c>
      <c r="AX70" s="45">
        <v>1545</v>
      </c>
      <c r="AY70" s="37">
        <v>185</v>
      </c>
      <c r="AZ70" s="37">
        <v>1360</v>
      </c>
      <c r="BA70" s="45">
        <v>2619</v>
      </c>
      <c r="BB70" s="37">
        <v>569</v>
      </c>
      <c r="BC70" s="37">
        <v>2050</v>
      </c>
      <c r="BD70" s="45">
        <v>1265</v>
      </c>
      <c r="BE70" s="37">
        <v>175</v>
      </c>
      <c r="BF70" s="37">
        <v>1090</v>
      </c>
      <c r="BG70" s="45">
        <v>2234</v>
      </c>
      <c r="BH70" s="37">
        <v>254</v>
      </c>
      <c r="BI70" s="37">
        <v>1980</v>
      </c>
      <c r="BJ70" s="45">
        <v>1026</v>
      </c>
      <c r="BK70" s="37">
        <v>296</v>
      </c>
      <c r="BL70" s="37">
        <v>730</v>
      </c>
      <c r="BM70" s="45">
        <v>1343</v>
      </c>
      <c r="BN70" s="37">
        <v>523</v>
      </c>
      <c r="BO70" s="37">
        <v>820</v>
      </c>
      <c r="BP70" s="45">
        <v>1916</v>
      </c>
      <c r="BQ70" s="37">
        <v>716</v>
      </c>
      <c r="BR70" s="37">
        <v>1200</v>
      </c>
      <c r="BS70" s="45">
        <v>1400</v>
      </c>
      <c r="BT70" s="37">
        <v>300</v>
      </c>
      <c r="BU70" s="37">
        <v>1100</v>
      </c>
      <c r="BV70" s="45">
        <v>4070</v>
      </c>
      <c r="BW70" s="37">
        <v>1070</v>
      </c>
      <c r="BX70" s="37">
        <v>3000</v>
      </c>
      <c r="BY70" s="45">
        <v>2150</v>
      </c>
      <c r="BZ70" s="37">
        <v>1600</v>
      </c>
      <c r="CA70" s="37">
        <v>550</v>
      </c>
      <c r="CB70" s="45">
        <v>4110</v>
      </c>
      <c r="CC70" s="37">
        <v>2400</v>
      </c>
      <c r="CD70" s="37">
        <v>1710</v>
      </c>
      <c r="CE70" s="45">
        <v>3210</v>
      </c>
      <c r="CF70" s="37">
        <v>1110</v>
      </c>
      <c r="CG70" s="37">
        <v>2100</v>
      </c>
      <c r="CH70" s="45">
        <v>5269</v>
      </c>
      <c r="CI70" s="37">
        <v>650</v>
      </c>
      <c r="CJ70" s="37">
        <v>4619</v>
      </c>
      <c r="CK70" s="45">
        <v>6550</v>
      </c>
      <c r="CL70" s="37">
        <v>1700</v>
      </c>
      <c r="CM70" s="52">
        <v>4850</v>
      </c>
    </row>
    <row r="71" spans="1:91" s="9" customFormat="1" ht="14.25" customHeight="1" x14ac:dyDescent="0.2">
      <c r="A71" s="30" t="s">
        <v>56</v>
      </c>
      <c r="B71" s="45">
        <v>5286</v>
      </c>
      <c r="C71" s="37">
        <v>0</v>
      </c>
      <c r="D71" s="37">
        <v>5286</v>
      </c>
      <c r="E71" s="45">
        <v>9382</v>
      </c>
      <c r="F71" s="37">
        <v>0</v>
      </c>
      <c r="G71" s="37">
        <v>9382</v>
      </c>
      <c r="H71" s="45">
        <v>12542</v>
      </c>
      <c r="I71" s="37">
        <v>60</v>
      </c>
      <c r="J71" s="37">
        <v>12482</v>
      </c>
      <c r="K71" s="45">
        <v>8921</v>
      </c>
      <c r="L71" s="37">
        <v>365</v>
      </c>
      <c r="M71" s="37">
        <v>8556</v>
      </c>
      <c r="N71" s="45">
        <v>20573</v>
      </c>
      <c r="O71" s="37">
        <v>1189</v>
      </c>
      <c r="P71" s="37">
        <v>19384</v>
      </c>
      <c r="Q71" s="45">
        <v>10286</v>
      </c>
      <c r="R71" s="37">
        <v>336</v>
      </c>
      <c r="S71" s="37">
        <v>9950</v>
      </c>
      <c r="T71" s="45">
        <v>6726</v>
      </c>
      <c r="U71" s="37">
        <v>0</v>
      </c>
      <c r="V71" s="37">
        <v>6726</v>
      </c>
      <c r="W71" s="45">
        <v>8453</v>
      </c>
      <c r="X71" s="37">
        <v>146</v>
      </c>
      <c r="Y71" s="37">
        <v>8307</v>
      </c>
      <c r="Z71" s="45">
        <v>23249</v>
      </c>
      <c r="AA71" s="37">
        <v>401</v>
      </c>
      <c r="AB71" s="37">
        <v>22848</v>
      </c>
      <c r="AC71" s="45">
        <v>3803</v>
      </c>
      <c r="AD71" s="37">
        <v>477</v>
      </c>
      <c r="AE71" s="37">
        <v>3326</v>
      </c>
      <c r="AF71" s="45">
        <v>2570</v>
      </c>
      <c r="AG71" s="37">
        <v>146</v>
      </c>
      <c r="AH71" s="37">
        <v>2424</v>
      </c>
      <c r="AI71" s="45">
        <v>3990</v>
      </c>
      <c r="AJ71" s="37">
        <v>142</v>
      </c>
      <c r="AK71" s="37">
        <v>3848</v>
      </c>
      <c r="AL71" s="45">
        <v>8733</v>
      </c>
      <c r="AM71" s="37">
        <v>87</v>
      </c>
      <c r="AN71" s="37">
        <v>8646</v>
      </c>
      <c r="AO71" s="45">
        <v>6882</v>
      </c>
      <c r="AP71" s="37">
        <v>72</v>
      </c>
      <c r="AQ71" s="37">
        <v>6810</v>
      </c>
      <c r="AR71" s="45">
        <v>9745</v>
      </c>
      <c r="AS71" s="37">
        <v>710</v>
      </c>
      <c r="AT71" s="37">
        <v>9035</v>
      </c>
      <c r="AU71" s="45">
        <v>5594</v>
      </c>
      <c r="AV71" s="37">
        <v>221</v>
      </c>
      <c r="AW71" s="37">
        <v>5373</v>
      </c>
      <c r="AX71" s="45">
        <v>4445</v>
      </c>
      <c r="AY71" s="37">
        <v>147</v>
      </c>
      <c r="AZ71" s="37">
        <v>4298</v>
      </c>
      <c r="BA71" s="45">
        <v>5906</v>
      </c>
      <c r="BB71" s="37">
        <v>858</v>
      </c>
      <c r="BC71" s="37">
        <v>5048</v>
      </c>
      <c r="BD71" s="45">
        <v>2134</v>
      </c>
      <c r="BE71" s="37">
        <v>243</v>
      </c>
      <c r="BF71" s="37">
        <v>1891</v>
      </c>
      <c r="BG71" s="45">
        <v>5959</v>
      </c>
      <c r="BH71" s="37">
        <v>1725</v>
      </c>
      <c r="BI71" s="37">
        <v>4234</v>
      </c>
      <c r="BJ71" s="45">
        <v>4048</v>
      </c>
      <c r="BK71" s="37">
        <v>1543</v>
      </c>
      <c r="BL71" s="37">
        <v>2505</v>
      </c>
      <c r="BM71" s="45">
        <v>6165</v>
      </c>
      <c r="BN71" s="37">
        <v>2305</v>
      </c>
      <c r="BO71" s="37">
        <v>3860</v>
      </c>
      <c r="BP71" s="45">
        <v>5825</v>
      </c>
      <c r="BQ71" s="37">
        <v>1065</v>
      </c>
      <c r="BR71" s="37">
        <v>4760</v>
      </c>
      <c r="BS71" s="45">
        <v>4597</v>
      </c>
      <c r="BT71" s="37">
        <v>1661</v>
      </c>
      <c r="BU71" s="37">
        <v>2936</v>
      </c>
      <c r="BV71" s="45">
        <v>7185</v>
      </c>
      <c r="BW71" s="37">
        <v>3340</v>
      </c>
      <c r="BX71" s="37">
        <v>3845</v>
      </c>
      <c r="BY71" s="45">
        <v>5545</v>
      </c>
      <c r="BZ71" s="37">
        <v>1180</v>
      </c>
      <c r="CA71" s="37">
        <v>4365</v>
      </c>
      <c r="CB71" s="45">
        <v>5947</v>
      </c>
      <c r="CC71" s="37">
        <v>400</v>
      </c>
      <c r="CD71" s="37">
        <v>5547</v>
      </c>
      <c r="CE71" s="45">
        <v>4028</v>
      </c>
      <c r="CF71" s="37">
        <v>1098</v>
      </c>
      <c r="CG71" s="37">
        <v>2930</v>
      </c>
      <c r="CH71" s="45">
        <v>6446</v>
      </c>
      <c r="CI71" s="37">
        <v>1379</v>
      </c>
      <c r="CJ71" s="37">
        <v>5067</v>
      </c>
      <c r="CK71" s="45">
        <v>6340</v>
      </c>
      <c r="CL71" s="37">
        <v>4110</v>
      </c>
      <c r="CM71" s="52">
        <v>2230</v>
      </c>
    </row>
    <row r="72" spans="1:91" s="9" customFormat="1" ht="14.25" customHeight="1" x14ac:dyDescent="0.2">
      <c r="A72" s="30" t="s">
        <v>57</v>
      </c>
      <c r="B72" s="45">
        <v>12257</v>
      </c>
      <c r="C72" s="37">
        <v>127</v>
      </c>
      <c r="D72" s="37">
        <v>12130</v>
      </c>
      <c r="E72" s="45">
        <v>12882</v>
      </c>
      <c r="F72" s="37">
        <v>0</v>
      </c>
      <c r="G72" s="37">
        <v>12882</v>
      </c>
      <c r="H72" s="45">
        <v>12192</v>
      </c>
      <c r="I72" s="37">
        <v>0</v>
      </c>
      <c r="J72" s="37">
        <v>12192</v>
      </c>
      <c r="K72" s="45">
        <v>14264</v>
      </c>
      <c r="L72" s="37">
        <v>0</v>
      </c>
      <c r="M72" s="37">
        <v>14264</v>
      </c>
      <c r="N72" s="45">
        <v>13345</v>
      </c>
      <c r="O72" s="37">
        <v>0</v>
      </c>
      <c r="P72" s="37">
        <v>13345</v>
      </c>
      <c r="Q72" s="45">
        <v>19135</v>
      </c>
      <c r="R72" s="37">
        <v>26</v>
      </c>
      <c r="S72" s="37">
        <v>19109</v>
      </c>
      <c r="T72" s="45">
        <v>19447</v>
      </c>
      <c r="U72" s="37">
        <v>795</v>
      </c>
      <c r="V72" s="37">
        <v>18652</v>
      </c>
      <c r="W72" s="45">
        <v>14479</v>
      </c>
      <c r="X72" s="37">
        <v>429</v>
      </c>
      <c r="Y72" s="37">
        <v>14050</v>
      </c>
      <c r="Z72" s="45">
        <v>8574</v>
      </c>
      <c r="AA72" s="37">
        <v>398</v>
      </c>
      <c r="AB72" s="37">
        <v>8176</v>
      </c>
      <c r="AC72" s="45">
        <v>4876</v>
      </c>
      <c r="AD72" s="37">
        <v>319</v>
      </c>
      <c r="AE72" s="37">
        <v>4557</v>
      </c>
      <c r="AF72" s="45">
        <v>3622</v>
      </c>
      <c r="AG72" s="37">
        <v>0</v>
      </c>
      <c r="AH72" s="37">
        <v>3622</v>
      </c>
      <c r="AI72" s="45">
        <v>7512</v>
      </c>
      <c r="AJ72" s="37">
        <v>27</v>
      </c>
      <c r="AK72" s="37">
        <v>7485</v>
      </c>
      <c r="AL72" s="45">
        <v>9536</v>
      </c>
      <c r="AM72" s="37">
        <v>80</v>
      </c>
      <c r="AN72" s="37">
        <v>9456</v>
      </c>
      <c r="AO72" s="45">
        <v>12311</v>
      </c>
      <c r="AP72" s="37">
        <v>0</v>
      </c>
      <c r="AQ72" s="37">
        <v>12311</v>
      </c>
      <c r="AR72" s="45">
        <v>6956</v>
      </c>
      <c r="AS72" s="37">
        <v>326</v>
      </c>
      <c r="AT72" s="37">
        <v>6630</v>
      </c>
      <c r="AU72" s="45">
        <v>5558</v>
      </c>
      <c r="AV72" s="37">
        <v>1182</v>
      </c>
      <c r="AW72" s="37">
        <v>4376</v>
      </c>
      <c r="AX72" s="45">
        <v>10005</v>
      </c>
      <c r="AY72" s="37">
        <v>807</v>
      </c>
      <c r="AZ72" s="37">
        <v>9198</v>
      </c>
      <c r="BA72" s="45">
        <v>10970</v>
      </c>
      <c r="BB72" s="37">
        <v>300</v>
      </c>
      <c r="BC72" s="37">
        <v>10670</v>
      </c>
      <c r="BD72" s="45">
        <v>4662</v>
      </c>
      <c r="BE72" s="37">
        <v>25</v>
      </c>
      <c r="BF72" s="37">
        <v>4637</v>
      </c>
      <c r="BG72" s="45">
        <v>9550</v>
      </c>
      <c r="BH72" s="37">
        <v>0</v>
      </c>
      <c r="BI72" s="37">
        <v>9550</v>
      </c>
      <c r="BJ72" s="45">
        <v>7350</v>
      </c>
      <c r="BK72" s="37">
        <v>0</v>
      </c>
      <c r="BL72" s="37">
        <v>7350</v>
      </c>
      <c r="BM72" s="45">
        <v>2100</v>
      </c>
      <c r="BN72" s="37">
        <v>0</v>
      </c>
      <c r="BO72" s="37">
        <v>2100</v>
      </c>
      <c r="BP72" s="45">
        <v>3685</v>
      </c>
      <c r="BQ72" s="37">
        <v>410</v>
      </c>
      <c r="BR72" s="37">
        <v>3275</v>
      </c>
      <c r="BS72" s="45">
        <v>8091</v>
      </c>
      <c r="BT72" s="37">
        <v>1126</v>
      </c>
      <c r="BU72" s="37">
        <v>6965</v>
      </c>
      <c r="BV72" s="45">
        <v>10630</v>
      </c>
      <c r="BW72" s="37">
        <v>2775</v>
      </c>
      <c r="BX72" s="37">
        <v>7855</v>
      </c>
      <c r="BY72" s="45">
        <v>7816</v>
      </c>
      <c r="BZ72" s="37">
        <v>1140</v>
      </c>
      <c r="CA72" s="37">
        <v>6676</v>
      </c>
      <c r="CB72" s="45">
        <v>5265</v>
      </c>
      <c r="CC72" s="37">
        <v>1600</v>
      </c>
      <c r="CD72" s="37">
        <v>3665</v>
      </c>
      <c r="CE72" s="45">
        <v>6125</v>
      </c>
      <c r="CF72" s="37">
        <v>1470</v>
      </c>
      <c r="CG72" s="37">
        <v>4655</v>
      </c>
      <c r="CH72" s="45">
        <v>3617</v>
      </c>
      <c r="CI72" s="37">
        <v>50</v>
      </c>
      <c r="CJ72" s="37">
        <v>3567</v>
      </c>
      <c r="CK72" s="45">
        <v>1900</v>
      </c>
      <c r="CL72" s="37">
        <v>411</v>
      </c>
      <c r="CM72" s="52">
        <v>1489</v>
      </c>
    </row>
    <row r="73" spans="1:91" s="9" customFormat="1" ht="14.25" customHeight="1" x14ac:dyDescent="0.2">
      <c r="A73" s="30" t="s">
        <v>58</v>
      </c>
      <c r="B73" s="45">
        <v>4266</v>
      </c>
      <c r="C73" s="37">
        <v>181</v>
      </c>
      <c r="D73" s="37">
        <v>4085</v>
      </c>
      <c r="E73" s="45">
        <v>3604</v>
      </c>
      <c r="F73" s="37">
        <v>0</v>
      </c>
      <c r="G73" s="37">
        <v>3604</v>
      </c>
      <c r="H73" s="45">
        <v>5216</v>
      </c>
      <c r="I73" s="37">
        <v>217</v>
      </c>
      <c r="J73" s="37">
        <v>4999</v>
      </c>
      <c r="K73" s="45">
        <v>5182</v>
      </c>
      <c r="L73" s="37">
        <v>449</v>
      </c>
      <c r="M73" s="37">
        <v>4733</v>
      </c>
      <c r="N73" s="45">
        <v>4627</v>
      </c>
      <c r="O73" s="37">
        <v>428</v>
      </c>
      <c r="P73" s="37">
        <v>4199</v>
      </c>
      <c r="Q73" s="45">
        <v>2775</v>
      </c>
      <c r="R73" s="37">
        <v>0</v>
      </c>
      <c r="S73" s="37">
        <v>2775</v>
      </c>
      <c r="T73" s="45">
        <v>9965</v>
      </c>
      <c r="U73" s="37">
        <v>0</v>
      </c>
      <c r="V73" s="37">
        <v>9965</v>
      </c>
      <c r="W73" s="45">
        <v>16103</v>
      </c>
      <c r="X73" s="37">
        <v>0</v>
      </c>
      <c r="Y73" s="37">
        <v>16103</v>
      </c>
      <c r="Z73" s="45">
        <v>9956</v>
      </c>
      <c r="AA73" s="37">
        <v>0</v>
      </c>
      <c r="AB73" s="37">
        <v>9956</v>
      </c>
      <c r="AC73" s="45">
        <v>5335</v>
      </c>
      <c r="AD73" s="37">
        <v>70</v>
      </c>
      <c r="AE73" s="37">
        <v>5265</v>
      </c>
      <c r="AF73" s="45">
        <v>4399</v>
      </c>
      <c r="AG73" s="37">
        <v>0</v>
      </c>
      <c r="AH73" s="37">
        <v>4399</v>
      </c>
      <c r="AI73" s="45">
        <v>3212</v>
      </c>
      <c r="AJ73" s="37">
        <v>0</v>
      </c>
      <c r="AK73" s="37">
        <v>3212</v>
      </c>
      <c r="AL73" s="45">
        <v>8530</v>
      </c>
      <c r="AM73" s="37">
        <v>225</v>
      </c>
      <c r="AN73" s="37">
        <v>8305</v>
      </c>
      <c r="AO73" s="45">
        <v>4956</v>
      </c>
      <c r="AP73" s="37">
        <v>12</v>
      </c>
      <c r="AQ73" s="37">
        <v>4944</v>
      </c>
      <c r="AR73" s="45">
        <v>6652</v>
      </c>
      <c r="AS73" s="37">
        <v>153</v>
      </c>
      <c r="AT73" s="37">
        <v>6499</v>
      </c>
      <c r="AU73" s="45">
        <v>5926</v>
      </c>
      <c r="AV73" s="37">
        <v>195</v>
      </c>
      <c r="AW73" s="37">
        <v>5731</v>
      </c>
      <c r="AX73" s="45">
        <v>4157</v>
      </c>
      <c r="AY73" s="37">
        <v>164</v>
      </c>
      <c r="AZ73" s="37">
        <v>3993</v>
      </c>
      <c r="BA73" s="45">
        <v>2667</v>
      </c>
      <c r="BB73" s="37">
        <v>172</v>
      </c>
      <c r="BC73" s="37">
        <v>2495</v>
      </c>
      <c r="BD73" s="45">
        <v>6240</v>
      </c>
      <c r="BE73" s="37">
        <v>450</v>
      </c>
      <c r="BF73" s="37">
        <v>5790</v>
      </c>
      <c r="BG73" s="45">
        <v>3189</v>
      </c>
      <c r="BH73" s="37">
        <v>674</v>
      </c>
      <c r="BI73" s="37">
        <v>2515</v>
      </c>
      <c r="BJ73" s="45">
        <v>5591</v>
      </c>
      <c r="BK73" s="37">
        <v>195</v>
      </c>
      <c r="BL73" s="37">
        <v>5396</v>
      </c>
      <c r="BM73" s="45">
        <v>2125</v>
      </c>
      <c r="BN73" s="37">
        <v>415</v>
      </c>
      <c r="BO73" s="37">
        <v>1710</v>
      </c>
      <c r="BP73" s="45">
        <v>5880</v>
      </c>
      <c r="BQ73" s="37">
        <v>885</v>
      </c>
      <c r="BR73" s="37">
        <v>4995</v>
      </c>
      <c r="BS73" s="45">
        <v>1350</v>
      </c>
      <c r="BT73" s="37">
        <v>0</v>
      </c>
      <c r="BU73" s="37">
        <v>1350</v>
      </c>
      <c r="BV73" s="45">
        <v>3381</v>
      </c>
      <c r="BW73" s="37">
        <v>981</v>
      </c>
      <c r="BX73" s="37">
        <v>2400</v>
      </c>
      <c r="BY73" s="45">
        <v>4591</v>
      </c>
      <c r="BZ73" s="37">
        <v>1209</v>
      </c>
      <c r="CA73" s="37">
        <v>3382</v>
      </c>
      <c r="CB73" s="45">
        <v>4450</v>
      </c>
      <c r="CC73" s="37">
        <v>1650</v>
      </c>
      <c r="CD73" s="37">
        <v>2800</v>
      </c>
      <c r="CE73" s="45">
        <v>1978</v>
      </c>
      <c r="CF73" s="37">
        <v>249</v>
      </c>
      <c r="CG73" s="37">
        <v>1729</v>
      </c>
      <c r="CH73" s="45">
        <v>2976</v>
      </c>
      <c r="CI73" s="37">
        <v>400</v>
      </c>
      <c r="CJ73" s="37">
        <v>2576</v>
      </c>
      <c r="CK73" s="45">
        <v>4700</v>
      </c>
      <c r="CL73" s="37">
        <v>700</v>
      </c>
      <c r="CM73" s="52">
        <v>4000</v>
      </c>
    </row>
    <row r="74" spans="1:91" s="9" customFormat="1" ht="14.25" customHeight="1" x14ac:dyDescent="0.2">
      <c r="A74" s="30" t="s">
        <v>86</v>
      </c>
      <c r="B74" s="45">
        <v>2044</v>
      </c>
      <c r="C74" s="37">
        <v>1856</v>
      </c>
      <c r="D74" s="37">
        <v>188</v>
      </c>
      <c r="E74" s="45">
        <v>6885</v>
      </c>
      <c r="F74" s="37">
        <v>6580</v>
      </c>
      <c r="G74" s="37">
        <v>305</v>
      </c>
      <c r="H74" s="45">
        <v>3118</v>
      </c>
      <c r="I74" s="37">
        <v>2586</v>
      </c>
      <c r="J74" s="37">
        <v>532</v>
      </c>
      <c r="K74" s="45">
        <v>1430</v>
      </c>
      <c r="L74" s="37">
        <v>1</v>
      </c>
      <c r="M74" s="37">
        <v>1429</v>
      </c>
      <c r="N74" s="45">
        <v>2260</v>
      </c>
      <c r="O74" s="37">
        <v>612</v>
      </c>
      <c r="P74" s="37">
        <v>1648</v>
      </c>
      <c r="Q74" s="45">
        <v>2294</v>
      </c>
      <c r="R74" s="37">
        <v>328</v>
      </c>
      <c r="S74" s="37">
        <v>1966</v>
      </c>
      <c r="T74" s="45">
        <v>865</v>
      </c>
      <c r="U74" s="37">
        <v>2</v>
      </c>
      <c r="V74" s="37">
        <v>863</v>
      </c>
      <c r="W74" s="45">
        <v>1299</v>
      </c>
      <c r="X74" s="37">
        <v>8</v>
      </c>
      <c r="Y74" s="37">
        <v>1291</v>
      </c>
      <c r="Z74" s="45">
        <v>1636</v>
      </c>
      <c r="AA74" s="37">
        <v>140</v>
      </c>
      <c r="AB74" s="37">
        <v>1496</v>
      </c>
      <c r="AC74" s="45">
        <v>3121</v>
      </c>
      <c r="AD74" s="37">
        <v>310</v>
      </c>
      <c r="AE74" s="37">
        <v>2811</v>
      </c>
      <c r="AF74" s="45">
        <v>2277</v>
      </c>
      <c r="AG74" s="37">
        <v>353</v>
      </c>
      <c r="AH74" s="37">
        <v>1924</v>
      </c>
      <c r="AI74" s="45">
        <v>1283</v>
      </c>
      <c r="AJ74" s="37">
        <v>458</v>
      </c>
      <c r="AK74" s="37">
        <v>825</v>
      </c>
      <c r="AL74" s="45">
        <v>1451</v>
      </c>
      <c r="AM74" s="37">
        <v>3</v>
      </c>
      <c r="AN74" s="37">
        <v>1448</v>
      </c>
      <c r="AO74" s="45">
        <v>572</v>
      </c>
      <c r="AP74" s="37">
        <v>0</v>
      </c>
      <c r="AQ74" s="37">
        <v>572</v>
      </c>
      <c r="AR74" s="45">
        <v>337</v>
      </c>
      <c r="AS74" s="37">
        <v>0</v>
      </c>
      <c r="AT74" s="37">
        <v>337</v>
      </c>
      <c r="AU74" s="45">
        <v>322</v>
      </c>
      <c r="AV74" s="37">
        <v>0</v>
      </c>
      <c r="AW74" s="37">
        <v>322</v>
      </c>
      <c r="AX74" s="45">
        <v>1624</v>
      </c>
      <c r="AY74" s="37">
        <v>350</v>
      </c>
      <c r="AZ74" s="37">
        <v>1274</v>
      </c>
      <c r="BA74" s="45">
        <v>2571</v>
      </c>
      <c r="BB74" s="37">
        <v>1340</v>
      </c>
      <c r="BC74" s="37">
        <v>1231</v>
      </c>
      <c r="BD74" s="45">
        <v>851</v>
      </c>
      <c r="BE74" s="37">
        <v>740</v>
      </c>
      <c r="BF74" s="37">
        <v>111</v>
      </c>
      <c r="BG74" s="45">
        <v>4276</v>
      </c>
      <c r="BH74" s="37">
        <v>2900</v>
      </c>
      <c r="BI74" s="37">
        <v>1376</v>
      </c>
      <c r="BJ74" s="45">
        <v>1356</v>
      </c>
      <c r="BK74" s="37">
        <v>758</v>
      </c>
      <c r="BL74" s="37">
        <v>598</v>
      </c>
      <c r="BM74" s="45">
        <v>926</v>
      </c>
      <c r="BN74" s="37">
        <v>345</v>
      </c>
      <c r="BO74" s="37">
        <v>581</v>
      </c>
      <c r="BP74" s="45">
        <v>2535</v>
      </c>
      <c r="BQ74" s="37">
        <v>777</v>
      </c>
      <c r="BR74" s="37">
        <v>1758</v>
      </c>
      <c r="BS74" s="45">
        <v>4043</v>
      </c>
      <c r="BT74" s="37">
        <v>2191</v>
      </c>
      <c r="BU74" s="37">
        <v>1852</v>
      </c>
      <c r="BV74" s="45">
        <v>2085</v>
      </c>
      <c r="BW74" s="37">
        <v>787</v>
      </c>
      <c r="BX74" s="37">
        <v>1298</v>
      </c>
      <c r="BY74" s="45">
        <v>1154</v>
      </c>
      <c r="BZ74" s="37">
        <v>617</v>
      </c>
      <c r="CA74" s="37">
        <v>537</v>
      </c>
      <c r="CB74" s="45">
        <v>1933</v>
      </c>
      <c r="CC74" s="37">
        <v>648</v>
      </c>
      <c r="CD74" s="37">
        <v>1285</v>
      </c>
      <c r="CE74" s="45">
        <v>2505</v>
      </c>
      <c r="CF74" s="37">
        <v>707</v>
      </c>
      <c r="CG74" s="37">
        <v>1798</v>
      </c>
      <c r="CH74" s="45">
        <v>3152</v>
      </c>
      <c r="CI74" s="37">
        <v>350</v>
      </c>
      <c r="CJ74" s="37">
        <v>2802</v>
      </c>
      <c r="CK74" s="45">
        <v>2843</v>
      </c>
      <c r="CL74" s="37">
        <v>773</v>
      </c>
      <c r="CM74" s="52">
        <v>2070</v>
      </c>
    </row>
    <row r="75" spans="1:91" s="9" customFormat="1" ht="14.25" customHeight="1" x14ac:dyDescent="0.2">
      <c r="A75" s="29" t="str">
        <f>VLOOKUP("&lt;Zeilentitel_9&gt;",Uebersetzungen!$B$3:$E$24,Uebersetzungen!$B$2+1,FALSE)</f>
        <v>Region Plessur</v>
      </c>
      <c r="B75" s="44">
        <v>444732</v>
      </c>
      <c r="C75" s="36">
        <v>26903</v>
      </c>
      <c r="D75" s="36">
        <v>417829</v>
      </c>
      <c r="E75" s="44">
        <v>386816</v>
      </c>
      <c r="F75" s="36">
        <v>17886</v>
      </c>
      <c r="G75" s="36">
        <v>368930</v>
      </c>
      <c r="H75" s="44">
        <v>373322</v>
      </c>
      <c r="I75" s="36">
        <v>46588</v>
      </c>
      <c r="J75" s="36">
        <v>326734</v>
      </c>
      <c r="K75" s="44">
        <v>318450</v>
      </c>
      <c r="L75" s="36">
        <v>34031</v>
      </c>
      <c r="M75" s="36">
        <v>284419</v>
      </c>
      <c r="N75" s="44">
        <v>353399</v>
      </c>
      <c r="O75" s="36">
        <v>17933</v>
      </c>
      <c r="P75" s="36">
        <v>335466</v>
      </c>
      <c r="Q75" s="44">
        <v>367857</v>
      </c>
      <c r="R75" s="36">
        <v>20648</v>
      </c>
      <c r="S75" s="36">
        <v>347209</v>
      </c>
      <c r="T75" s="44">
        <v>346354</v>
      </c>
      <c r="U75" s="36">
        <v>18743</v>
      </c>
      <c r="V75" s="36">
        <v>327611</v>
      </c>
      <c r="W75" s="44">
        <v>276129</v>
      </c>
      <c r="X75" s="36">
        <v>11936</v>
      </c>
      <c r="Y75" s="36">
        <v>264193</v>
      </c>
      <c r="Z75" s="44">
        <v>376860</v>
      </c>
      <c r="AA75" s="36">
        <v>27499</v>
      </c>
      <c r="AB75" s="36">
        <v>349361</v>
      </c>
      <c r="AC75" s="44">
        <v>309481</v>
      </c>
      <c r="AD75" s="36">
        <v>30438</v>
      </c>
      <c r="AE75" s="36">
        <v>279043</v>
      </c>
      <c r="AF75" s="44">
        <v>320750</v>
      </c>
      <c r="AG75" s="36">
        <v>22364</v>
      </c>
      <c r="AH75" s="36">
        <v>298386</v>
      </c>
      <c r="AI75" s="44">
        <v>352231</v>
      </c>
      <c r="AJ75" s="36">
        <v>11400</v>
      </c>
      <c r="AK75" s="36">
        <v>340831</v>
      </c>
      <c r="AL75" s="44">
        <v>248452</v>
      </c>
      <c r="AM75" s="36">
        <v>8226</v>
      </c>
      <c r="AN75" s="36">
        <v>240226</v>
      </c>
      <c r="AO75" s="44">
        <v>285866</v>
      </c>
      <c r="AP75" s="36">
        <v>16516</v>
      </c>
      <c r="AQ75" s="36">
        <v>269350</v>
      </c>
      <c r="AR75" s="44">
        <v>372290</v>
      </c>
      <c r="AS75" s="36">
        <v>23020</v>
      </c>
      <c r="AT75" s="36">
        <v>349270</v>
      </c>
      <c r="AU75" s="44">
        <v>201468</v>
      </c>
      <c r="AV75" s="36">
        <v>30821</v>
      </c>
      <c r="AW75" s="36">
        <v>170647</v>
      </c>
      <c r="AX75" s="44">
        <v>281385</v>
      </c>
      <c r="AY75" s="36">
        <v>27074</v>
      </c>
      <c r="AZ75" s="36">
        <v>254311</v>
      </c>
      <c r="BA75" s="44">
        <v>290277</v>
      </c>
      <c r="BB75" s="36">
        <v>31883</v>
      </c>
      <c r="BC75" s="36">
        <v>258394</v>
      </c>
      <c r="BD75" s="44">
        <v>215177</v>
      </c>
      <c r="BE75" s="36">
        <v>35492</v>
      </c>
      <c r="BF75" s="36">
        <v>179685</v>
      </c>
      <c r="BG75" s="44">
        <v>257589</v>
      </c>
      <c r="BH75" s="36">
        <v>65249</v>
      </c>
      <c r="BI75" s="36">
        <v>192340</v>
      </c>
      <c r="BJ75" s="44">
        <v>343586</v>
      </c>
      <c r="BK75" s="36">
        <v>53044</v>
      </c>
      <c r="BL75" s="36">
        <v>290542</v>
      </c>
      <c r="BM75" s="44">
        <v>317023</v>
      </c>
      <c r="BN75" s="36">
        <v>42068</v>
      </c>
      <c r="BO75" s="36">
        <v>274955</v>
      </c>
      <c r="BP75" s="44">
        <v>313992</v>
      </c>
      <c r="BQ75" s="36">
        <v>55125</v>
      </c>
      <c r="BR75" s="36">
        <v>258867</v>
      </c>
      <c r="BS75" s="44">
        <v>256089</v>
      </c>
      <c r="BT75" s="36">
        <v>36320</v>
      </c>
      <c r="BU75" s="36">
        <v>219769</v>
      </c>
      <c r="BV75" s="44">
        <v>259971</v>
      </c>
      <c r="BW75" s="36">
        <v>26712</v>
      </c>
      <c r="BX75" s="36">
        <v>233259</v>
      </c>
      <c r="BY75" s="44">
        <v>296148</v>
      </c>
      <c r="BZ75" s="36">
        <v>18375</v>
      </c>
      <c r="CA75" s="36">
        <v>277773</v>
      </c>
      <c r="CB75" s="44">
        <v>280705</v>
      </c>
      <c r="CC75" s="36">
        <v>30258</v>
      </c>
      <c r="CD75" s="36">
        <v>250447</v>
      </c>
      <c r="CE75" s="44">
        <v>323469</v>
      </c>
      <c r="CF75" s="36">
        <v>44553</v>
      </c>
      <c r="CG75" s="36">
        <v>278916</v>
      </c>
      <c r="CH75" s="44">
        <v>361724</v>
      </c>
      <c r="CI75" s="36">
        <v>42223</v>
      </c>
      <c r="CJ75" s="36">
        <v>319501</v>
      </c>
      <c r="CK75" s="44">
        <v>299120</v>
      </c>
      <c r="CL75" s="36">
        <v>22989</v>
      </c>
      <c r="CM75" s="51">
        <v>276131</v>
      </c>
    </row>
    <row r="76" spans="1:91" s="9" customFormat="1" ht="14.25" customHeight="1" x14ac:dyDescent="0.2">
      <c r="A76" s="30" t="s">
        <v>66</v>
      </c>
      <c r="B76" s="45">
        <v>381298</v>
      </c>
      <c r="C76" s="37">
        <v>14027</v>
      </c>
      <c r="D76" s="37">
        <v>367271</v>
      </c>
      <c r="E76" s="45">
        <v>297181</v>
      </c>
      <c r="F76" s="37">
        <v>11075</v>
      </c>
      <c r="G76" s="37">
        <v>286106</v>
      </c>
      <c r="H76" s="45">
        <v>278636</v>
      </c>
      <c r="I76" s="37">
        <v>21134</v>
      </c>
      <c r="J76" s="37">
        <v>257502</v>
      </c>
      <c r="K76" s="45">
        <v>242329</v>
      </c>
      <c r="L76" s="37">
        <v>15224</v>
      </c>
      <c r="M76" s="37">
        <v>227105</v>
      </c>
      <c r="N76" s="45">
        <v>303510</v>
      </c>
      <c r="O76" s="37">
        <v>13235</v>
      </c>
      <c r="P76" s="37">
        <v>290275</v>
      </c>
      <c r="Q76" s="45">
        <v>319221</v>
      </c>
      <c r="R76" s="37">
        <v>11999</v>
      </c>
      <c r="S76" s="37">
        <v>307222</v>
      </c>
      <c r="T76" s="45">
        <v>289303</v>
      </c>
      <c r="U76" s="37">
        <v>13138</v>
      </c>
      <c r="V76" s="37">
        <v>276165</v>
      </c>
      <c r="W76" s="45">
        <v>212774</v>
      </c>
      <c r="X76" s="37">
        <v>8576</v>
      </c>
      <c r="Y76" s="37">
        <v>204198</v>
      </c>
      <c r="Z76" s="45">
        <v>302277</v>
      </c>
      <c r="AA76" s="37">
        <v>17975</v>
      </c>
      <c r="AB76" s="37">
        <v>284302</v>
      </c>
      <c r="AC76" s="45">
        <v>222547</v>
      </c>
      <c r="AD76" s="37">
        <v>7472</v>
      </c>
      <c r="AE76" s="37">
        <v>215075</v>
      </c>
      <c r="AF76" s="45">
        <v>243246</v>
      </c>
      <c r="AG76" s="37">
        <v>10568</v>
      </c>
      <c r="AH76" s="37">
        <v>232678</v>
      </c>
      <c r="AI76" s="45">
        <v>261392</v>
      </c>
      <c r="AJ76" s="37">
        <v>6962</v>
      </c>
      <c r="AK76" s="37">
        <v>254430</v>
      </c>
      <c r="AL76" s="45">
        <v>171779</v>
      </c>
      <c r="AM76" s="37">
        <v>3980</v>
      </c>
      <c r="AN76" s="37">
        <v>167799</v>
      </c>
      <c r="AO76" s="45">
        <v>207959</v>
      </c>
      <c r="AP76" s="37">
        <v>11886</v>
      </c>
      <c r="AQ76" s="37">
        <v>196073</v>
      </c>
      <c r="AR76" s="45">
        <v>321333</v>
      </c>
      <c r="AS76" s="37">
        <v>16579</v>
      </c>
      <c r="AT76" s="37">
        <v>304754</v>
      </c>
      <c r="AU76" s="45">
        <v>149982</v>
      </c>
      <c r="AV76" s="37">
        <v>17607</v>
      </c>
      <c r="AW76" s="37">
        <v>132375</v>
      </c>
      <c r="AX76" s="45">
        <v>212069</v>
      </c>
      <c r="AY76" s="37">
        <v>15674</v>
      </c>
      <c r="AZ76" s="37">
        <v>196395</v>
      </c>
      <c r="BA76" s="45">
        <v>208527</v>
      </c>
      <c r="BB76" s="37">
        <v>17332</v>
      </c>
      <c r="BC76" s="37">
        <v>191195</v>
      </c>
      <c r="BD76" s="45">
        <v>151732</v>
      </c>
      <c r="BE76" s="37">
        <v>22436</v>
      </c>
      <c r="BF76" s="37">
        <v>129296</v>
      </c>
      <c r="BG76" s="45">
        <v>187146</v>
      </c>
      <c r="BH76" s="37">
        <v>47818</v>
      </c>
      <c r="BI76" s="37">
        <v>139328</v>
      </c>
      <c r="BJ76" s="45">
        <v>291686</v>
      </c>
      <c r="BK76" s="37">
        <v>44948</v>
      </c>
      <c r="BL76" s="37">
        <v>246738</v>
      </c>
      <c r="BM76" s="45">
        <v>267406</v>
      </c>
      <c r="BN76" s="37">
        <v>38615</v>
      </c>
      <c r="BO76" s="37">
        <v>228791</v>
      </c>
      <c r="BP76" s="45">
        <v>265869</v>
      </c>
      <c r="BQ76" s="37">
        <v>50553</v>
      </c>
      <c r="BR76" s="37">
        <v>215316</v>
      </c>
      <c r="BS76" s="45">
        <v>184720</v>
      </c>
      <c r="BT76" s="37">
        <v>17846</v>
      </c>
      <c r="BU76" s="37">
        <v>166874</v>
      </c>
      <c r="BV76" s="45">
        <v>195794</v>
      </c>
      <c r="BW76" s="37">
        <v>15168</v>
      </c>
      <c r="BX76" s="37">
        <v>180626</v>
      </c>
      <c r="BY76" s="45">
        <v>239998</v>
      </c>
      <c r="BZ76" s="37">
        <v>8517</v>
      </c>
      <c r="CA76" s="37">
        <v>231481</v>
      </c>
      <c r="CB76" s="45">
        <v>201726</v>
      </c>
      <c r="CC76" s="37">
        <v>12614</v>
      </c>
      <c r="CD76" s="37">
        <v>189112</v>
      </c>
      <c r="CE76" s="45">
        <v>232658</v>
      </c>
      <c r="CF76" s="37">
        <v>23112</v>
      </c>
      <c r="CG76" s="37">
        <v>209546</v>
      </c>
      <c r="CH76" s="45">
        <v>296981</v>
      </c>
      <c r="CI76" s="37">
        <v>20966</v>
      </c>
      <c r="CJ76" s="37">
        <v>276015</v>
      </c>
      <c r="CK76" s="45">
        <v>212465</v>
      </c>
      <c r="CL76" s="37">
        <v>16308</v>
      </c>
      <c r="CM76" s="52">
        <v>196157</v>
      </c>
    </row>
    <row r="77" spans="1:91" s="9" customFormat="1" ht="14.25" customHeight="1" x14ac:dyDescent="0.2">
      <c r="A77" s="30" t="s">
        <v>67</v>
      </c>
      <c r="B77" s="45">
        <v>10178</v>
      </c>
      <c r="C77" s="37">
        <v>70</v>
      </c>
      <c r="D77" s="37">
        <v>10108</v>
      </c>
      <c r="E77" s="45">
        <v>29215</v>
      </c>
      <c r="F77" s="37">
        <v>425</v>
      </c>
      <c r="G77" s="37">
        <v>28790</v>
      </c>
      <c r="H77" s="45">
        <v>34319</v>
      </c>
      <c r="I77" s="37">
        <v>1697</v>
      </c>
      <c r="J77" s="37">
        <v>32622</v>
      </c>
      <c r="K77" s="45">
        <v>33649</v>
      </c>
      <c r="L77" s="37">
        <v>2520</v>
      </c>
      <c r="M77" s="37">
        <v>31129</v>
      </c>
      <c r="N77" s="45">
        <v>21788</v>
      </c>
      <c r="O77" s="37">
        <v>2020</v>
      </c>
      <c r="P77" s="37">
        <v>19768</v>
      </c>
      <c r="Q77" s="45">
        <v>17575</v>
      </c>
      <c r="R77" s="37">
        <v>1199</v>
      </c>
      <c r="S77" s="37">
        <v>16376</v>
      </c>
      <c r="T77" s="45">
        <v>16540</v>
      </c>
      <c r="U77" s="37">
        <v>2158</v>
      </c>
      <c r="V77" s="37">
        <v>14382</v>
      </c>
      <c r="W77" s="45">
        <v>16075</v>
      </c>
      <c r="X77" s="37">
        <v>856</v>
      </c>
      <c r="Y77" s="37">
        <v>15219</v>
      </c>
      <c r="Z77" s="45">
        <v>16202</v>
      </c>
      <c r="AA77" s="37">
        <v>1224</v>
      </c>
      <c r="AB77" s="37">
        <v>14978</v>
      </c>
      <c r="AC77" s="45">
        <v>18427</v>
      </c>
      <c r="AD77" s="37">
        <v>4001</v>
      </c>
      <c r="AE77" s="37">
        <v>14426</v>
      </c>
      <c r="AF77" s="45">
        <v>25879</v>
      </c>
      <c r="AG77" s="37">
        <v>3500</v>
      </c>
      <c r="AH77" s="37">
        <v>22379</v>
      </c>
      <c r="AI77" s="45">
        <v>33959</v>
      </c>
      <c r="AJ77" s="37">
        <v>382</v>
      </c>
      <c r="AK77" s="37">
        <v>33577</v>
      </c>
      <c r="AL77" s="45">
        <v>33707</v>
      </c>
      <c r="AM77" s="37">
        <v>478</v>
      </c>
      <c r="AN77" s="37">
        <v>33229</v>
      </c>
      <c r="AO77" s="45">
        <v>21131</v>
      </c>
      <c r="AP77" s="37">
        <v>468</v>
      </c>
      <c r="AQ77" s="37">
        <v>20663</v>
      </c>
      <c r="AR77" s="45">
        <v>17134</v>
      </c>
      <c r="AS77" s="37">
        <v>495</v>
      </c>
      <c r="AT77" s="37">
        <v>16639</v>
      </c>
      <c r="AU77" s="45">
        <v>11532</v>
      </c>
      <c r="AV77" s="37">
        <v>306</v>
      </c>
      <c r="AW77" s="37">
        <v>11226</v>
      </c>
      <c r="AX77" s="45">
        <v>10167</v>
      </c>
      <c r="AY77" s="37">
        <v>250</v>
      </c>
      <c r="AZ77" s="37">
        <v>9917</v>
      </c>
      <c r="BA77" s="45">
        <v>8863</v>
      </c>
      <c r="BB77" s="37">
        <v>1571</v>
      </c>
      <c r="BC77" s="37">
        <v>7292</v>
      </c>
      <c r="BD77" s="45">
        <v>14973</v>
      </c>
      <c r="BE77" s="37">
        <v>685</v>
      </c>
      <c r="BF77" s="37">
        <v>14288</v>
      </c>
      <c r="BG77" s="45">
        <v>25007</v>
      </c>
      <c r="BH77" s="37">
        <v>9520</v>
      </c>
      <c r="BI77" s="37">
        <v>15487</v>
      </c>
      <c r="BJ77" s="45">
        <v>16277</v>
      </c>
      <c r="BK77" s="37">
        <v>0</v>
      </c>
      <c r="BL77" s="37">
        <v>16277</v>
      </c>
      <c r="BM77" s="45">
        <v>5886</v>
      </c>
      <c r="BN77" s="37">
        <v>100</v>
      </c>
      <c r="BO77" s="37">
        <v>5786</v>
      </c>
      <c r="BP77" s="45">
        <v>6255</v>
      </c>
      <c r="BQ77" s="37">
        <v>840</v>
      </c>
      <c r="BR77" s="37">
        <v>5415</v>
      </c>
      <c r="BS77" s="45">
        <v>8660</v>
      </c>
      <c r="BT77" s="37">
        <v>10</v>
      </c>
      <c r="BU77" s="37">
        <v>8650</v>
      </c>
      <c r="BV77" s="45">
        <v>22803</v>
      </c>
      <c r="BW77" s="37">
        <v>220</v>
      </c>
      <c r="BX77" s="37">
        <v>22583</v>
      </c>
      <c r="BY77" s="45">
        <v>17619</v>
      </c>
      <c r="BZ77" s="37">
        <v>800</v>
      </c>
      <c r="CA77" s="37">
        <v>16819</v>
      </c>
      <c r="CB77" s="45">
        <v>26197</v>
      </c>
      <c r="CC77" s="37">
        <v>2992</v>
      </c>
      <c r="CD77" s="37">
        <v>23205</v>
      </c>
      <c r="CE77" s="45">
        <v>16876</v>
      </c>
      <c r="CF77" s="37">
        <v>980</v>
      </c>
      <c r="CG77" s="37">
        <v>15896</v>
      </c>
      <c r="CH77" s="45">
        <v>16672</v>
      </c>
      <c r="CI77" s="37">
        <v>7455</v>
      </c>
      <c r="CJ77" s="37">
        <v>9217</v>
      </c>
      <c r="CK77" s="45">
        <v>22322</v>
      </c>
      <c r="CL77" s="37">
        <v>481</v>
      </c>
      <c r="CM77" s="52">
        <v>21841</v>
      </c>
    </row>
    <row r="78" spans="1:91" s="9" customFormat="1" ht="14.25" customHeight="1" x14ac:dyDescent="0.2">
      <c r="A78" s="30" t="s">
        <v>68</v>
      </c>
      <c r="B78" s="45">
        <v>50072</v>
      </c>
      <c r="C78" s="37">
        <v>11022</v>
      </c>
      <c r="D78" s="37">
        <v>39050</v>
      </c>
      <c r="E78" s="45">
        <v>57291</v>
      </c>
      <c r="F78" s="37">
        <v>4625</v>
      </c>
      <c r="G78" s="37">
        <v>52666</v>
      </c>
      <c r="H78" s="45">
        <v>58172</v>
      </c>
      <c r="I78" s="37">
        <v>23024</v>
      </c>
      <c r="J78" s="37">
        <v>35148</v>
      </c>
      <c r="K78" s="45">
        <v>42008</v>
      </c>
      <c r="L78" s="37">
        <v>16287</v>
      </c>
      <c r="M78" s="37">
        <v>25721</v>
      </c>
      <c r="N78" s="45">
        <v>26580</v>
      </c>
      <c r="O78" s="37">
        <v>2678</v>
      </c>
      <c r="P78" s="37">
        <v>23902</v>
      </c>
      <c r="Q78" s="45">
        <v>29344</v>
      </c>
      <c r="R78" s="37">
        <v>7442</v>
      </c>
      <c r="S78" s="37">
        <v>21902</v>
      </c>
      <c r="T78" s="45">
        <v>39069</v>
      </c>
      <c r="U78" s="37">
        <v>3447</v>
      </c>
      <c r="V78" s="37">
        <v>35622</v>
      </c>
      <c r="W78" s="45">
        <v>45212</v>
      </c>
      <c r="X78" s="37">
        <v>2484</v>
      </c>
      <c r="Y78" s="37">
        <v>42728</v>
      </c>
      <c r="Z78" s="45">
        <v>47759</v>
      </c>
      <c r="AA78" s="37">
        <v>8300</v>
      </c>
      <c r="AB78" s="37">
        <v>39459</v>
      </c>
      <c r="AC78" s="45">
        <v>65042</v>
      </c>
      <c r="AD78" s="37">
        <v>18965</v>
      </c>
      <c r="AE78" s="37">
        <v>46077</v>
      </c>
      <c r="AF78" s="45">
        <v>50799</v>
      </c>
      <c r="AG78" s="37">
        <v>8296</v>
      </c>
      <c r="AH78" s="37">
        <v>42503</v>
      </c>
      <c r="AI78" s="45">
        <v>54815</v>
      </c>
      <c r="AJ78" s="37">
        <v>4056</v>
      </c>
      <c r="AK78" s="37">
        <v>50759</v>
      </c>
      <c r="AL78" s="45">
        <v>42141</v>
      </c>
      <c r="AM78" s="37">
        <v>3764</v>
      </c>
      <c r="AN78" s="37">
        <v>38377</v>
      </c>
      <c r="AO78" s="45">
        <v>56143</v>
      </c>
      <c r="AP78" s="37">
        <v>4162</v>
      </c>
      <c r="AQ78" s="37">
        <v>51981</v>
      </c>
      <c r="AR78" s="45">
        <v>32075</v>
      </c>
      <c r="AS78" s="37">
        <v>5946</v>
      </c>
      <c r="AT78" s="37">
        <v>26129</v>
      </c>
      <c r="AU78" s="45">
        <v>37945</v>
      </c>
      <c r="AV78" s="37">
        <v>12908</v>
      </c>
      <c r="AW78" s="37">
        <v>25037</v>
      </c>
      <c r="AX78" s="45">
        <v>57961</v>
      </c>
      <c r="AY78" s="37">
        <v>11150</v>
      </c>
      <c r="AZ78" s="37">
        <v>46811</v>
      </c>
      <c r="BA78" s="45">
        <v>72425</v>
      </c>
      <c r="BB78" s="37">
        <v>12960</v>
      </c>
      <c r="BC78" s="37">
        <v>59465</v>
      </c>
      <c r="BD78" s="45">
        <v>47027</v>
      </c>
      <c r="BE78" s="37">
        <v>12371</v>
      </c>
      <c r="BF78" s="37">
        <v>34656</v>
      </c>
      <c r="BG78" s="45">
        <v>41258</v>
      </c>
      <c r="BH78" s="37">
        <v>7225</v>
      </c>
      <c r="BI78" s="37">
        <v>34033</v>
      </c>
      <c r="BJ78" s="45">
        <v>33281</v>
      </c>
      <c r="BK78" s="37">
        <v>7631</v>
      </c>
      <c r="BL78" s="37">
        <v>25650</v>
      </c>
      <c r="BM78" s="45">
        <v>41509</v>
      </c>
      <c r="BN78" s="37">
        <v>2658</v>
      </c>
      <c r="BO78" s="37">
        <v>38851</v>
      </c>
      <c r="BP78" s="45">
        <v>32681</v>
      </c>
      <c r="BQ78" s="37">
        <v>3077</v>
      </c>
      <c r="BR78" s="37">
        <v>29604</v>
      </c>
      <c r="BS78" s="45">
        <v>60229</v>
      </c>
      <c r="BT78" s="37">
        <v>17638</v>
      </c>
      <c r="BU78" s="37">
        <v>42591</v>
      </c>
      <c r="BV78" s="45">
        <v>37072</v>
      </c>
      <c r="BW78" s="37">
        <v>9667</v>
      </c>
      <c r="BX78" s="37">
        <v>27405</v>
      </c>
      <c r="BY78" s="45">
        <v>36217</v>
      </c>
      <c r="BZ78" s="37">
        <v>7387</v>
      </c>
      <c r="CA78" s="37">
        <v>28830</v>
      </c>
      <c r="CB78" s="45">
        <v>50118</v>
      </c>
      <c r="CC78" s="37">
        <v>13174</v>
      </c>
      <c r="CD78" s="37">
        <v>36944</v>
      </c>
      <c r="CE78" s="45">
        <v>69784</v>
      </c>
      <c r="CF78" s="37">
        <v>19670</v>
      </c>
      <c r="CG78" s="37">
        <v>50114</v>
      </c>
      <c r="CH78" s="45">
        <v>46569</v>
      </c>
      <c r="CI78" s="37">
        <v>13295</v>
      </c>
      <c r="CJ78" s="37">
        <v>33274</v>
      </c>
      <c r="CK78" s="45">
        <v>59374</v>
      </c>
      <c r="CL78" s="37">
        <v>5284</v>
      </c>
      <c r="CM78" s="52">
        <v>54090</v>
      </c>
    </row>
    <row r="79" spans="1:91" s="9" customFormat="1" ht="14.25" customHeight="1" x14ac:dyDescent="0.2">
      <c r="A79" s="30" t="s">
        <v>69</v>
      </c>
      <c r="B79" s="45">
        <v>3184</v>
      </c>
      <c r="C79" s="37">
        <v>1784</v>
      </c>
      <c r="D79" s="37">
        <v>1400</v>
      </c>
      <c r="E79" s="45">
        <v>3129</v>
      </c>
      <c r="F79" s="37">
        <v>1761</v>
      </c>
      <c r="G79" s="37">
        <v>1368</v>
      </c>
      <c r="H79" s="45">
        <v>2195</v>
      </c>
      <c r="I79" s="37">
        <v>733</v>
      </c>
      <c r="J79" s="37">
        <v>1462</v>
      </c>
      <c r="K79" s="45">
        <v>464</v>
      </c>
      <c r="L79" s="37">
        <v>0</v>
      </c>
      <c r="M79" s="37">
        <v>464</v>
      </c>
      <c r="N79" s="45">
        <v>1521</v>
      </c>
      <c r="O79" s="37">
        <v>0</v>
      </c>
      <c r="P79" s="37">
        <v>1521</v>
      </c>
      <c r="Q79" s="45">
        <v>1717</v>
      </c>
      <c r="R79" s="37">
        <v>8</v>
      </c>
      <c r="S79" s="37">
        <v>1709</v>
      </c>
      <c r="T79" s="45">
        <v>1442</v>
      </c>
      <c r="U79" s="37">
        <v>0</v>
      </c>
      <c r="V79" s="37">
        <v>1442</v>
      </c>
      <c r="W79" s="45">
        <v>2068</v>
      </c>
      <c r="X79" s="37">
        <v>20</v>
      </c>
      <c r="Y79" s="37">
        <v>2048</v>
      </c>
      <c r="Z79" s="45">
        <v>10622</v>
      </c>
      <c r="AA79" s="37">
        <v>0</v>
      </c>
      <c r="AB79" s="37">
        <v>10622</v>
      </c>
      <c r="AC79" s="45">
        <v>3465</v>
      </c>
      <c r="AD79" s="37">
        <v>0</v>
      </c>
      <c r="AE79" s="37">
        <v>3465</v>
      </c>
      <c r="AF79" s="45">
        <v>826</v>
      </c>
      <c r="AG79" s="37">
        <v>0</v>
      </c>
      <c r="AH79" s="37">
        <v>826</v>
      </c>
      <c r="AI79" s="45">
        <v>2065</v>
      </c>
      <c r="AJ79" s="37">
        <v>0</v>
      </c>
      <c r="AK79" s="37">
        <v>2065</v>
      </c>
      <c r="AL79" s="45">
        <v>825</v>
      </c>
      <c r="AM79" s="37">
        <v>4</v>
      </c>
      <c r="AN79" s="37">
        <v>821</v>
      </c>
      <c r="AO79" s="45">
        <v>633</v>
      </c>
      <c r="AP79" s="37">
        <v>0</v>
      </c>
      <c r="AQ79" s="37">
        <v>633</v>
      </c>
      <c r="AR79" s="45">
        <v>1748</v>
      </c>
      <c r="AS79" s="37">
        <v>0</v>
      </c>
      <c r="AT79" s="37">
        <v>1748</v>
      </c>
      <c r="AU79" s="45">
        <v>2009</v>
      </c>
      <c r="AV79" s="37">
        <v>0</v>
      </c>
      <c r="AW79" s="37">
        <v>2009</v>
      </c>
      <c r="AX79" s="45">
        <v>1188</v>
      </c>
      <c r="AY79" s="37">
        <v>0</v>
      </c>
      <c r="AZ79" s="37">
        <v>1188</v>
      </c>
      <c r="BA79" s="45">
        <v>462</v>
      </c>
      <c r="BB79" s="37">
        <v>20</v>
      </c>
      <c r="BC79" s="37">
        <v>442</v>
      </c>
      <c r="BD79" s="45">
        <v>1445</v>
      </c>
      <c r="BE79" s="37">
        <v>0</v>
      </c>
      <c r="BF79" s="37">
        <v>1445</v>
      </c>
      <c r="BG79" s="45">
        <v>4178</v>
      </c>
      <c r="BH79" s="37">
        <v>686</v>
      </c>
      <c r="BI79" s="37">
        <v>3492</v>
      </c>
      <c r="BJ79" s="45">
        <v>2342</v>
      </c>
      <c r="BK79" s="37">
        <v>465</v>
      </c>
      <c r="BL79" s="37">
        <v>1877</v>
      </c>
      <c r="BM79" s="45">
        <v>2222</v>
      </c>
      <c r="BN79" s="37">
        <v>695</v>
      </c>
      <c r="BO79" s="37">
        <v>1527</v>
      </c>
      <c r="BP79" s="45">
        <v>9187</v>
      </c>
      <c r="BQ79" s="37">
        <v>655</v>
      </c>
      <c r="BR79" s="37">
        <v>8532</v>
      </c>
      <c r="BS79" s="45">
        <v>2480</v>
      </c>
      <c r="BT79" s="37">
        <v>826</v>
      </c>
      <c r="BU79" s="37">
        <v>1654</v>
      </c>
      <c r="BV79" s="45">
        <v>4302</v>
      </c>
      <c r="BW79" s="37">
        <v>1657</v>
      </c>
      <c r="BX79" s="37">
        <v>2645</v>
      </c>
      <c r="BY79" s="45">
        <v>2314</v>
      </c>
      <c r="BZ79" s="37">
        <v>1671</v>
      </c>
      <c r="CA79" s="37">
        <v>643</v>
      </c>
      <c r="CB79" s="45">
        <v>2664</v>
      </c>
      <c r="CC79" s="37">
        <v>1478</v>
      </c>
      <c r="CD79" s="37">
        <v>1186</v>
      </c>
      <c r="CE79" s="45">
        <v>4151</v>
      </c>
      <c r="CF79" s="37">
        <v>791</v>
      </c>
      <c r="CG79" s="37">
        <v>3360</v>
      </c>
      <c r="CH79" s="45">
        <v>1502</v>
      </c>
      <c r="CI79" s="37">
        <v>507</v>
      </c>
      <c r="CJ79" s="37">
        <v>995</v>
      </c>
      <c r="CK79" s="45">
        <v>4959</v>
      </c>
      <c r="CL79" s="37">
        <v>916</v>
      </c>
      <c r="CM79" s="52">
        <v>4043</v>
      </c>
    </row>
    <row r="80" spans="1:91" s="9" customFormat="1" ht="14.25" customHeight="1" x14ac:dyDescent="0.2">
      <c r="A80" s="29" t="str">
        <f>VLOOKUP("&lt;Zeilentitel_10&gt;",Uebersetzungen!$B$3:$E$24,Uebersetzungen!$B$2+1,FALSE)</f>
        <v>Region Prättigau/Davos</v>
      </c>
      <c r="B80" s="44">
        <v>204743</v>
      </c>
      <c r="C80" s="36">
        <v>42296</v>
      </c>
      <c r="D80" s="36">
        <v>162447</v>
      </c>
      <c r="E80" s="44">
        <v>225551</v>
      </c>
      <c r="F80" s="36">
        <v>43408</v>
      </c>
      <c r="G80" s="36">
        <v>182143</v>
      </c>
      <c r="H80" s="44">
        <v>227465</v>
      </c>
      <c r="I80" s="36">
        <v>30884</v>
      </c>
      <c r="J80" s="36">
        <v>196581</v>
      </c>
      <c r="K80" s="44">
        <v>196593</v>
      </c>
      <c r="L80" s="36">
        <v>19191</v>
      </c>
      <c r="M80" s="36">
        <v>177402</v>
      </c>
      <c r="N80" s="44">
        <v>257207</v>
      </c>
      <c r="O80" s="36">
        <v>29931</v>
      </c>
      <c r="P80" s="36">
        <v>227276</v>
      </c>
      <c r="Q80" s="44">
        <v>254225</v>
      </c>
      <c r="R80" s="36">
        <v>18435</v>
      </c>
      <c r="S80" s="36">
        <v>235790</v>
      </c>
      <c r="T80" s="44">
        <v>223265</v>
      </c>
      <c r="U80" s="36">
        <v>21395</v>
      </c>
      <c r="V80" s="36">
        <v>201870</v>
      </c>
      <c r="W80" s="44">
        <v>234624</v>
      </c>
      <c r="X80" s="36">
        <v>24958</v>
      </c>
      <c r="Y80" s="36">
        <v>209666</v>
      </c>
      <c r="Z80" s="44">
        <v>210692</v>
      </c>
      <c r="AA80" s="36">
        <v>22394</v>
      </c>
      <c r="AB80" s="36">
        <v>188298</v>
      </c>
      <c r="AC80" s="44">
        <v>252713</v>
      </c>
      <c r="AD80" s="36">
        <v>38056</v>
      </c>
      <c r="AE80" s="36">
        <v>214657</v>
      </c>
      <c r="AF80" s="44">
        <v>335836</v>
      </c>
      <c r="AG80" s="36">
        <v>53390</v>
      </c>
      <c r="AH80" s="36">
        <v>282446</v>
      </c>
      <c r="AI80" s="44">
        <v>329149</v>
      </c>
      <c r="AJ80" s="36">
        <v>29737</v>
      </c>
      <c r="AK80" s="36">
        <v>299412</v>
      </c>
      <c r="AL80" s="44">
        <v>290342</v>
      </c>
      <c r="AM80" s="36">
        <v>20165</v>
      </c>
      <c r="AN80" s="36">
        <v>270177</v>
      </c>
      <c r="AO80" s="44">
        <v>230921</v>
      </c>
      <c r="AP80" s="36">
        <v>19752</v>
      </c>
      <c r="AQ80" s="36">
        <v>211169</v>
      </c>
      <c r="AR80" s="44">
        <v>255055</v>
      </c>
      <c r="AS80" s="36">
        <v>33463</v>
      </c>
      <c r="AT80" s="36">
        <v>221592</v>
      </c>
      <c r="AU80" s="44">
        <v>206971</v>
      </c>
      <c r="AV80" s="36">
        <v>21241</v>
      </c>
      <c r="AW80" s="36">
        <v>185730</v>
      </c>
      <c r="AX80" s="44">
        <v>226227</v>
      </c>
      <c r="AY80" s="36">
        <v>19097</v>
      </c>
      <c r="AZ80" s="36">
        <v>207130</v>
      </c>
      <c r="BA80" s="44">
        <v>230733</v>
      </c>
      <c r="BB80" s="36">
        <v>31483</v>
      </c>
      <c r="BC80" s="36">
        <v>199250</v>
      </c>
      <c r="BD80" s="44">
        <v>294222</v>
      </c>
      <c r="BE80" s="36">
        <v>62915</v>
      </c>
      <c r="BF80" s="36">
        <v>231307</v>
      </c>
      <c r="BG80" s="44">
        <v>229312</v>
      </c>
      <c r="BH80" s="36">
        <v>27683</v>
      </c>
      <c r="BI80" s="36">
        <v>201629</v>
      </c>
      <c r="BJ80" s="44">
        <v>198125</v>
      </c>
      <c r="BK80" s="36">
        <v>28212</v>
      </c>
      <c r="BL80" s="36">
        <v>169913</v>
      </c>
      <c r="BM80" s="44">
        <v>242886</v>
      </c>
      <c r="BN80" s="36">
        <v>59435</v>
      </c>
      <c r="BO80" s="36">
        <v>183451</v>
      </c>
      <c r="BP80" s="44">
        <v>226591</v>
      </c>
      <c r="BQ80" s="36">
        <v>37761</v>
      </c>
      <c r="BR80" s="36">
        <v>188830</v>
      </c>
      <c r="BS80" s="44">
        <v>212296</v>
      </c>
      <c r="BT80" s="36">
        <v>27366</v>
      </c>
      <c r="BU80" s="36">
        <v>184930</v>
      </c>
      <c r="BV80" s="44">
        <v>253220</v>
      </c>
      <c r="BW80" s="36">
        <v>35266</v>
      </c>
      <c r="BX80" s="36">
        <v>217954</v>
      </c>
      <c r="BY80" s="44">
        <v>266634</v>
      </c>
      <c r="BZ80" s="36">
        <v>77273</v>
      </c>
      <c r="CA80" s="36">
        <v>189361</v>
      </c>
      <c r="CB80" s="44">
        <v>284788</v>
      </c>
      <c r="CC80" s="36">
        <v>93636</v>
      </c>
      <c r="CD80" s="36">
        <v>191152</v>
      </c>
      <c r="CE80" s="44">
        <v>380846</v>
      </c>
      <c r="CF80" s="36">
        <v>147610</v>
      </c>
      <c r="CG80" s="36">
        <v>233236</v>
      </c>
      <c r="CH80" s="44">
        <v>352138</v>
      </c>
      <c r="CI80" s="36">
        <v>125456</v>
      </c>
      <c r="CJ80" s="36">
        <v>226682</v>
      </c>
      <c r="CK80" s="44">
        <v>338743</v>
      </c>
      <c r="CL80" s="36">
        <v>128609</v>
      </c>
      <c r="CM80" s="51">
        <v>210134</v>
      </c>
    </row>
    <row r="81" spans="1:91" s="9" customFormat="1" ht="14.25" customHeight="1" x14ac:dyDescent="0.2">
      <c r="A81" s="30" t="s">
        <v>60</v>
      </c>
      <c r="B81" s="45">
        <v>51327</v>
      </c>
      <c r="C81" s="37">
        <v>3806</v>
      </c>
      <c r="D81" s="37">
        <v>47521</v>
      </c>
      <c r="E81" s="45">
        <v>77682</v>
      </c>
      <c r="F81" s="37">
        <v>3924</v>
      </c>
      <c r="G81" s="37">
        <v>73758</v>
      </c>
      <c r="H81" s="45">
        <v>99809</v>
      </c>
      <c r="I81" s="37">
        <v>3741</v>
      </c>
      <c r="J81" s="37">
        <v>96068</v>
      </c>
      <c r="K81" s="45">
        <v>80002</v>
      </c>
      <c r="L81" s="37">
        <v>2967</v>
      </c>
      <c r="M81" s="37">
        <v>77035</v>
      </c>
      <c r="N81" s="45">
        <v>118534</v>
      </c>
      <c r="O81" s="37">
        <v>1515</v>
      </c>
      <c r="P81" s="37">
        <v>117019</v>
      </c>
      <c r="Q81" s="45">
        <v>110171</v>
      </c>
      <c r="R81" s="37">
        <v>1364</v>
      </c>
      <c r="S81" s="37">
        <v>108807</v>
      </c>
      <c r="T81" s="45">
        <v>97728</v>
      </c>
      <c r="U81" s="37">
        <v>2685</v>
      </c>
      <c r="V81" s="37">
        <v>95043</v>
      </c>
      <c r="W81" s="45">
        <v>93485</v>
      </c>
      <c r="X81" s="37">
        <v>3479</v>
      </c>
      <c r="Y81" s="37">
        <v>90006</v>
      </c>
      <c r="Z81" s="45">
        <v>90054</v>
      </c>
      <c r="AA81" s="37">
        <v>1219</v>
      </c>
      <c r="AB81" s="37">
        <v>88835</v>
      </c>
      <c r="AC81" s="45">
        <v>125479</v>
      </c>
      <c r="AD81" s="37">
        <v>7643</v>
      </c>
      <c r="AE81" s="37">
        <v>117836</v>
      </c>
      <c r="AF81" s="45">
        <v>188601</v>
      </c>
      <c r="AG81" s="37">
        <v>19759</v>
      </c>
      <c r="AH81" s="37">
        <v>168842</v>
      </c>
      <c r="AI81" s="45">
        <v>197459</v>
      </c>
      <c r="AJ81" s="37">
        <v>10674</v>
      </c>
      <c r="AK81" s="37">
        <v>186785</v>
      </c>
      <c r="AL81" s="45">
        <v>188535</v>
      </c>
      <c r="AM81" s="37">
        <v>2163</v>
      </c>
      <c r="AN81" s="37">
        <v>186372</v>
      </c>
      <c r="AO81" s="45">
        <v>128558</v>
      </c>
      <c r="AP81" s="37">
        <v>1211</v>
      </c>
      <c r="AQ81" s="37">
        <v>127347</v>
      </c>
      <c r="AR81" s="45">
        <v>154080</v>
      </c>
      <c r="AS81" s="37">
        <v>16993</v>
      </c>
      <c r="AT81" s="37">
        <v>137087</v>
      </c>
      <c r="AU81" s="45">
        <v>79811</v>
      </c>
      <c r="AV81" s="37">
        <v>3872</v>
      </c>
      <c r="AW81" s="37">
        <v>75939</v>
      </c>
      <c r="AX81" s="45">
        <v>102531</v>
      </c>
      <c r="AY81" s="37">
        <v>3394</v>
      </c>
      <c r="AZ81" s="37">
        <v>99137</v>
      </c>
      <c r="BA81" s="45">
        <v>113229</v>
      </c>
      <c r="BB81" s="37">
        <v>2220</v>
      </c>
      <c r="BC81" s="37">
        <v>111009</v>
      </c>
      <c r="BD81" s="45">
        <v>128263</v>
      </c>
      <c r="BE81" s="37">
        <v>1330</v>
      </c>
      <c r="BF81" s="37">
        <v>126933</v>
      </c>
      <c r="BG81" s="45">
        <v>104952</v>
      </c>
      <c r="BH81" s="37">
        <v>1028</v>
      </c>
      <c r="BI81" s="37">
        <v>103924</v>
      </c>
      <c r="BJ81" s="45">
        <v>84331</v>
      </c>
      <c r="BK81" s="37">
        <v>3750</v>
      </c>
      <c r="BL81" s="37">
        <v>80581</v>
      </c>
      <c r="BM81" s="45">
        <v>141737</v>
      </c>
      <c r="BN81" s="37">
        <v>44395</v>
      </c>
      <c r="BO81" s="37">
        <v>97342</v>
      </c>
      <c r="BP81" s="45">
        <v>111282</v>
      </c>
      <c r="BQ81" s="37">
        <v>21008</v>
      </c>
      <c r="BR81" s="37">
        <v>90274</v>
      </c>
      <c r="BS81" s="45">
        <v>80564</v>
      </c>
      <c r="BT81" s="37">
        <v>7886</v>
      </c>
      <c r="BU81" s="37">
        <v>72678</v>
      </c>
      <c r="BV81" s="45">
        <v>122271</v>
      </c>
      <c r="BW81" s="37">
        <v>12233</v>
      </c>
      <c r="BX81" s="37">
        <v>110038</v>
      </c>
      <c r="BY81" s="45">
        <v>130687</v>
      </c>
      <c r="BZ81" s="37">
        <v>24864</v>
      </c>
      <c r="CA81" s="37">
        <v>105823</v>
      </c>
      <c r="CB81" s="45">
        <v>111328</v>
      </c>
      <c r="CC81" s="37">
        <v>9683</v>
      </c>
      <c r="CD81" s="37">
        <v>101645</v>
      </c>
      <c r="CE81" s="45">
        <v>151740</v>
      </c>
      <c r="CF81" s="37">
        <v>13298</v>
      </c>
      <c r="CG81" s="37">
        <v>138442</v>
      </c>
      <c r="CH81" s="45">
        <v>149683</v>
      </c>
      <c r="CI81" s="37">
        <v>15733</v>
      </c>
      <c r="CJ81" s="37">
        <v>133950</v>
      </c>
      <c r="CK81" s="45">
        <v>122427</v>
      </c>
      <c r="CL81" s="37">
        <v>5618</v>
      </c>
      <c r="CM81" s="52">
        <v>116809</v>
      </c>
    </row>
    <row r="82" spans="1:91" s="9" customFormat="1" ht="14.25" customHeight="1" x14ac:dyDescent="0.2">
      <c r="A82" s="30" t="s">
        <v>61</v>
      </c>
      <c r="B82" s="45">
        <v>4415</v>
      </c>
      <c r="C82" s="37">
        <v>1158</v>
      </c>
      <c r="D82" s="37">
        <v>3257</v>
      </c>
      <c r="E82" s="45">
        <v>5436</v>
      </c>
      <c r="F82" s="37">
        <v>759</v>
      </c>
      <c r="G82" s="37">
        <v>4677</v>
      </c>
      <c r="H82" s="45">
        <v>4409</v>
      </c>
      <c r="I82" s="37">
        <v>1647</v>
      </c>
      <c r="J82" s="37">
        <v>2762</v>
      </c>
      <c r="K82" s="45">
        <v>2811</v>
      </c>
      <c r="L82" s="37">
        <v>535</v>
      </c>
      <c r="M82" s="37">
        <v>2276</v>
      </c>
      <c r="N82" s="45">
        <v>5048</v>
      </c>
      <c r="O82" s="37">
        <v>1174</v>
      </c>
      <c r="P82" s="37">
        <v>3874</v>
      </c>
      <c r="Q82" s="45">
        <v>4495</v>
      </c>
      <c r="R82" s="37">
        <v>508</v>
      </c>
      <c r="S82" s="37">
        <v>3987</v>
      </c>
      <c r="T82" s="45">
        <v>5903</v>
      </c>
      <c r="U82" s="37">
        <v>500</v>
      </c>
      <c r="V82" s="37">
        <v>5403</v>
      </c>
      <c r="W82" s="45">
        <v>3618</v>
      </c>
      <c r="X82" s="37">
        <v>53</v>
      </c>
      <c r="Y82" s="37">
        <v>3565</v>
      </c>
      <c r="Z82" s="45">
        <v>4835</v>
      </c>
      <c r="AA82" s="37">
        <v>58</v>
      </c>
      <c r="AB82" s="37">
        <v>4777</v>
      </c>
      <c r="AC82" s="45">
        <v>4754</v>
      </c>
      <c r="AD82" s="37">
        <v>17</v>
      </c>
      <c r="AE82" s="37">
        <v>4737</v>
      </c>
      <c r="AF82" s="45">
        <v>2763</v>
      </c>
      <c r="AG82" s="37">
        <v>42</v>
      </c>
      <c r="AH82" s="37">
        <v>2721</v>
      </c>
      <c r="AI82" s="45">
        <v>3000</v>
      </c>
      <c r="AJ82" s="37">
        <v>81</v>
      </c>
      <c r="AK82" s="37">
        <v>2919</v>
      </c>
      <c r="AL82" s="45">
        <v>3149</v>
      </c>
      <c r="AM82" s="37">
        <v>26</v>
      </c>
      <c r="AN82" s="37">
        <v>3123</v>
      </c>
      <c r="AO82" s="45">
        <v>2904</v>
      </c>
      <c r="AP82" s="37">
        <v>263</v>
      </c>
      <c r="AQ82" s="37">
        <v>2641</v>
      </c>
      <c r="AR82" s="45">
        <v>1692</v>
      </c>
      <c r="AS82" s="37">
        <v>5</v>
      </c>
      <c r="AT82" s="37">
        <v>1687</v>
      </c>
      <c r="AU82" s="45">
        <v>3485</v>
      </c>
      <c r="AV82" s="37">
        <v>53</v>
      </c>
      <c r="AW82" s="37">
        <v>3432</v>
      </c>
      <c r="AX82" s="45">
        <v>2610</v>
      </c>
      <c r="AY82" s="37">
        <v>4</v>
      </c>
      <c r="AZ82" s="37">
        <v>2606</v>
      </c>
      <c r="BA82" s="45">
        <v>1776</v>
      </c>
      <c r="BB82" s="37">
        <v>78</v>
      </c>
      <c r="BC82" s="37">
        <v>1698</v>
      </c>
      <c r="BD82" s="45">
        <v>2664</v>
      </c>
      <c r="BE82" s="37">
        <v>52</v>
      </c>
      <c r="BF82" s="37">
        <v>2612</v>
      </c>
      <c r="BG82" s="45">
        <v>2276</v>
      </c>
      <c r="BH82" s="37">
        <v>87</v>
      </c>
      <c r="BI82" s="37">
        <v>2189</v>
      </c>
      <c r="BJ82" s="45">
        <v>4453</v>
      </c>
      <c r="BK82" s="37">
        <v>700</v>
      </c>
      <c r="BL82" s="37">
        <v>3753</v>
      </c>
      <c r="BM82" s="45">
        <v>2529</v>
      </c>
      <c r="BN82" s="37">
        <v>566</v>
      </c>
      <c r="BO82" s="37">
        <v>1963</v>
      </c>
      <c r="BP82" s="45">
        <v>1220</v>
      </c>
      <c r="BQ82" s="37">
        <v>15</v>
      </c>
      <c r="BR82" s="37">
        <v>1205</v>
      </c>
      <c r="BS82" s="45">
        <v>1555</v>
      </c>
      <c r="BT82" s="37">
        <v>225</v>
      </c>
      <c r="BU82" s="37">
        <v>1330</v>
      </c>
      <c r="BV82" s="45">
        <v>5664</v>
      </c>
      <c r="BW82" s="37">
        <v>408</v>
      </c>
      <c r="BX82" s="37">
        <v>5256</v>
      </c>
      <c r="BY82" s="45">
        <v>4777</v>
      </c>
      <c r="BZ82" s="37">
        <v>76</v>
      </c>
      <c r="CA82" s="37">
        <v>4701</v>
      </c>
      <c r="CB82" s="45">
        <v>5595</v>
      </c>
      <c r="CC82" s="37">
        <v>380</v>
      </c>
      <c r="CD82" s="37">
        <v>5215</v>
      </c>
      <c r="CE82" s="45">
        <v>4033</v>
      </c>
      <c r="CF82" s="37">
        <v>375</v>
      </c>
      <c r="CG82" s="37">
        <v>3658</v>
      </c>
      <c r="CH82" s="45">
        <v>6064</v>
      </c>
      <c r="CI82" s="37">
        <v>928</v>
      </c>
      <c r="CJ82" s="37">
        <v>5136</v>
      </c>
      <c r="CK82" s="45">
        <v>5934</v>
      </c>
      <c r="CL82" s="37">
        <v>1895</v>
      </c>
      <c r="CM82" s="52">
        <v>4039</v>
      </c>
    </row>
    <row r="83" spans="1:91" s="9" customFormat="1" ht="14.25" customHeight="1" x14ac:dyDescent="0.2">
      <c r="A83" s="30" t="s">
        <v>62</v>
      </c>
      <c r="B83" s="45">
        <v>1327</v>
      </c>
      <c r="C83" s="37">
        <v>273</v>
      </c>
      <c r="D83" s="37">
        <v>1054</v>
      </c>
      <c r="E83" s="45">
        <v>1827</v>
      </c>
      <c r="F83" s="37">
        <v>175</v>
      </c>
      <c r="G83" s="37">
        <v>1652</v>
      </c>
      <c r="H83" s="45">
        <v>2201</v>
      </c>
      <c r="I83" s="37">
        <v>339</v>
      </c>
      <c r="J83" s="37">
        <v>1862</v>
      </c>
      <c r="K83" s="45">
        <v>1524</v>
      </c>
      <c r="L83" s="37">
        <v>232</v>
      </c>
      <c r="M83" s="37">
        <v>1292</v>
      </c>
      <c r="N83" s="45">
        <v>2338</v>
      </c>
      <c r="O83" s="37">
        <v>121</v>
      </c>
      <c r="P83" s="37">
        <v>2217</v>
      </c>
      <c r="Q83" s="45">
        <v>2467</v>
      </c>
      <c r="R83" s="37">
        <v>90</v>
      </c>
      <c r="S83" s="37">
        <v>2377</v>
      </c>
      <c r="T83" s="45">
        <v>2350</v>
      </c>
      <c r="U83" s="37">
        <v>438</v>
      </c>
      <c r="V83" s="37">
        <v>1912</v>
      </c>
      <c r="W83" s="45">
        <v>2142</v>
      </c>
      <c r="X83" s="37">
        <v>236</v>
      </c>
      <c r="Y83" s="37">
        <v>1906</v>
      </c>
      <c r="Z83" s="45">
        <v>1870</v>
      </c>
      <c r="AA83" s="37">
        <v>95</v>
      </c>
      <c r="AB83" s="37">
        <v>1775</v>
      </c>
      <c r="AC83" s="45">
        <v>1433</v>
      </c>
      <c r="AD83" s="37">
        <v>2</v>
      </c>
      <c r="AE83" s="37">
        <v>1431</v>
      </c>
      <c r="AF83" s="45">
        <v>1710</v>
      </c>
      <c r="AG83" s="37">
        <v>193</v>
      </c>
      <c r="AH83" s="37">
        <v>1517</v>
      </c>
      <c r="AI83" s="45">
        <v>2230</v>
      </c>
      <c r="AJ83" s="37">
        <v>20</v>
      </c>
      <c r="AK83" s="37">
        <v>2210</v>
      </c>
      <c r="AL83" s="45">
        <v>564</v>
      </c>
      <c r="AM83" s="37">
        <v>28</v>
      </c>
      <c r="AN83" s="37">
        <v>536</v>
      </c>
      <c r="AO83" s="45">
        <v>929</v>
      </c>
      <c r="AP83" s="37">
        <v>300</v>
      </c>
      <c r="AQ83" s="37">
        <v>629</v>
      </c>
      <c r="AR83" s="45">
        <v>1090</v>
      </c>
      <c r="AS83" s="37">
        <v>71</v>
      </c>
      <c r="AT83" s="37">
        <v>1019</v>
      </c>
      <c r="AU83" s="45">
        <v>1414</v>
      </c>
      <c r="AV83" s="37">
        <v>413</v>
      </c>
      <c r="AW83" s="37">
        <v>1001</v>
      </c>
      <c r="AX83" s="45">
        <v>1364</v>
      </c>
      <c r="AY83" s="37">
        <v>616</v>
      </c>
      <c r="AZ83" s="37">
        <v>748</v>
      </c>
      <c r="BA83" s="45">
        <v>1656</v>
      </c>
      <c r="BB83" s="37">
        <v>784</v>
      </c>
      <c r="BC83" s="37">
        <v>872</v>
      </c>
      <c r="BD83" s="45">
        <v>922</v>
      </c>
      <c r="BE83" s="37">
        <v>481</v>
      </c>
      <c r="BF83" s="37">
        <v>441</v>
      </c>
      <c r="BG83" s="45">
        <v>1102</v>
      </c>
      <c r="BH83" s="37">
        <v>0</v>
      </c>
      <c r="BI83" s="37">
        <v>1102</v>
      </c>
      <c r="BJ83" s="45">
        <v>1311</v>
      </c>
      <c r="BK83" s="37">
        <v>0</v>
      </c>
      <c r="BL83" s="37">
        <v>1311</v>
      </c>
      <c r="BM83" s="45">
        <v>1234</v>
      </c>
      <c r="BN83" s="37">
        <v>140</v>
      </c>
      <c r="BO83" s="37">
        <v>1094</v>
      </c>
      <c r="BP83" s="45">
        <v>2779</v>
      </c>
      <c r="BQ83" s="37">
        <v>665</v>
      </c>
      <c r="BR83" s="37">
        <v>2114</v>
      </c>
      <c r="BS83" s="45">
        <v>1753</v>
      </c>
      <c r="BT83" s="37">
        <v>780</v>
      </c>
      <c r="BU83" s="37">
        <v>973</v>
      </c>
      <c r="BV83" s="45">
        <v>1734</v>
      </c>
      <c r="BW83" s="37">
        <v>400</v>
      </c>
      <c r="BX83" s="37">
        <v>1334</v>
      </c>
      <c r="BY83" s="45">
        <v>3242</v>
      </c>
      <c r="BZ83" s="37">
        <v>2480</v>
      </c>
      <c r="CA83" s="37">
        <v>762</v>
      </c>
      <c r="CB83" s="45">
        <v>8688</v>
      </c>
      <c r="CC83" s="37">
        <v>2350</v>
      </c>
      <c r="CD83" s="37">
        <v>6338</v>
      </c>
      <c r="CE83" s="45">
        <v>2683</v>
      </c>
      <c r="CF83" s="37">
        <v>1135</v>
      </c>
      <c r="CG83" s="37">
        <v>1548</v>
      </c>
      <c r="CH83" s="45">
        <v>5687</v>
      </c>
      <c r="CI83" s="37">
        <v>2923</v>
      </c>
      <c r="CJ83" s="37">
        <v>2764</v>
      </c>
      <c r="CK83" s="45">
        <v>3775</v>
      </c>
      <c r="CL83" s="37">
        <v>2625</v>
      </c>
      <c r="CM83" s="52">
        <v>1150</v>
      </c>
    </row>
    <row r="84" spans="1:91" s="9" customFormat="1" ht="14.25" customHeight="1" x14ac:dyDescent="0.2">
      <c r="A84" s="30" t="s">
        <v>63</v>
      </c>
      <c r="B84" s="45">
        <v>4252</v>
      </c>
      <c r="C84" s="37">
        <v>249</v>
      </c>
      <c r="D84" s="37">
        <v>4003</v>
      </c>
      <c r="E84" s="45">
        <v>8746</v>
      </c>
      <c r="F84" s="37">
        <v>309</v>
      </c>
      <c r="G84" s="37">
        <v>8437</v>
      </c>
      <c r="H84" s="45">
        <v>8070</v>
      </c>
      <c r="I84" s="37">
        <v>372</v>
      </c>
      <c r="J84" s="37">
        <v>7698</v>
      </c>
      <c r="K84" s="45">
        <v>2759</v>
      </c>
      <c r="L84" s="37">
        <v>43</v>
      </c>
      <c r="M84" s="37">
        <v>2716</v>
      </c>
      <c r="N84" s="45">
        <v>1482</v>
      </c>
      <c r="O84" s="37">
        <v>65</v>
      </c>
      <c r="P84" s="37">
        <v>1417</v>
      </c>
      <c r="Q84" s="45">
        <v>2702</v>
      </c>
      <c r="R84" s="37">
        <v>4</v>
      </c>
      <c r="S84" s="37">
        <v>2698</v>
      </c>
      <c r="T84" s="45">
        <v>3156</v>
      </c>
      <c r="U84" s="37">
        <v>0</v>
      </c>
      <c r="V84" s="37">
        <v>3156</v>
      </c>
      <c r="W84" s="45">
        <v>4994</v>
      </c>
      <c r="X84" s="37">
        <v>183</v>
      </c>
      <c r="Y84" s="37">
        <v>4811</v>
      </c>
      <c r="Z84" s="45">
        <v>3092</v>
      </c>
      <c r="AA84" s="37">
        <v>117</v>
      </c>
      <c r="AB84" s="37">
        <v>2975</v>
      </c>
      <c r="AC84" s="45">
        <v>7414</v>
      </c>
      <c r="AD84" s="37">
        <v>0</v>
      </c>
      <c r="AE84" s="37">
        <v>7414</v>
      </c>
      <c r="AF84" s="45">
        <v>7025</v>
      </c>
      <c r="AG84" s="37">
        <v>0</v>
      </c>
      <c r="AH84" s="37">
        <v>7025</v>
      </c>
      <c r="AI84" s="45">
        <v>3897</v>
      </c>
      <c r="AJ84" s="37">
        <v>0</v>
      </c>
      <c r="AK84" s="37">
        <v>3897</v>
      </c>
      <c r="AL84" s="45">
        <v>4046</v>
      </c>
      <c r="AM84" s="37">
        <v>0</v>
      </c>
      <c r="AN84" s="37">
        <v>4046</v>
      </c>
      <c r="AO84" s="45">
        <v>3819</v>
      </c>
      <c r="AP84" s="37">
        <v>0</v>
      </c>
      <c r="AQ84" s="37">
        <v>3819</v>
      </c>
      <c r="AR84" s="45">
        <v>8759</v>
      </c>
      <c r="AS84" s="37">
        <v>0</v>
      </c>
      <c r="AT84" s="37">
        <v>8759</v>
      </c>
      <c r="AU84" s="45">
        <v>16802</v>
      </c>
      <c r="AV84" s="37">
        <v>467</v>
      </c>
      <c r="AW84" s="37">
        <v>16335</v>
      </c>
      <c r="AX84" s="45">
        <v>6219</v>
      </c>
      <c r="AY84" s="37">
        <v>350</v>
      </c>
      <c r="AZ84" s="37">
        <v>5869</v>
      </c>
      <c r="BA84" s="45">
        <v>1602</v>
      </c>
      <c r="BB84" s="37">
        <v>0</v>
      </c>
      <c r="BC84" s="37">
        <v>1602</v>
      </c>
      <c r="BD84" s="45">
        <v>1842</v>
      </c>
      <c r="BE84" s="37">
        <v>65</v>
      </c>
      <c r="BF84" s="37">
        <v>1777</v>
      </c>
      <c r="BG84" s="45">
        <v>2250</v>
      </c>
      <c r="BH84" s="37">
        <v>120</v>
      </c>
      <c r="BI84" s="37">
        <v>2130</v>
      </c>
      <c r="BJ84" s="45">
        <v>3994</v>
      </c>
      <c r="BK84" s="37">
        <v>31</v>
      </c>
      <c r="BL84" s="37">
        <v>3963</v>
      </c>
      <c r="BM84" s="45">
        <v>1599</v>
      </c>
      <c r="BN84" s="37">
        <v>810</v>
      </c>
      <c r="BO84" s="37">
        <v>789</v>
      </c>
      <c r="BP84" s="45">
        <v>6967</v>
      </c>
      <c r="BQ84" s="37">
        <v>1470</v>
      </c>
      <c r="BR84" s="37">
        <v>5497</v>
      </c>
      <c r="BS84" s="45">
        <v>5305</v>
      </c>
      <c r="BT84" s="37">
        <v>195</v>
      </c>
      <c r="BU84" s="37">
        <v>5110</v>
      </c>
      <c r="BV84" s="45">
        <v>9499</v>
      </c>
      <c r="BW84" s="37">
        <v>38</v>
      </c>
      <c r="BX84" s="37">
        <v>9461</v>
      </c>
      <c r="BY84" s="45">
        <v>4887</v>
      </c>
      <c r="BZ84" s="37">
        <v>60</v>
      </c>
      <c r="CA84" s="37">
        <v>4827</v>
      </c>
      <c r="CB84" s="45">
        <v>2705</v>
      </c>
      <c r="CC84" s="37">
        <v>0</v>
      </c>
      <c r="CD84" s="37">
        <v>2705</v>
      </c>
      <c r="CE84" s="45">
        <v>2125</v>
      </c>
      <c r="CF84" s="37">
        <v>0</v>
      </c>
      <c r="CG84" s="37">
        <v>2125</v>
      </c>
      <c r="CH84" s="45">
        <v>6686</v>
      </c>
      <c r="CI84" s="37">
        <v>0</v>
      </c>
      <c r="CJ84" s="37">
        <v>6686</v>
      </c>
      <c r="CK84" s="45">
        <v>7921</v>
      </c>
      <c r="CL84" s="37">
        <v>0</v>
      </c>
      <c r="CM84" s="52">
        <v>7921</v>
      </c>
    </row>
    <row r="85" spans="1:91" s="9" customFormat="1" ht="14.25" customHeight="1" x14ac:dyDescent="0.2">
      <c r="A85" s="30" t="s">
        <v>100</v>
      </c>
      <c r="B85" s="45">
        <v>77613</v>
      </c>
      <c r="C85" s="37">
        <v>24930</v>
      </c>
      <c r="D85" s="37">
        <v>52683</v>
      </c>
      <c r="E85" s="45">
        <v>70466</v>
      </c>
      <c r="F85" s="37">
        <v>22755</v>
      </c>
      <c r="G85" s="37">
        <v>47711</v>
      </c>
      <c r="H85" s="45">
        <v>63919</v>
      </c>
      <c r="I85" s="37">
        <v>22535</v>
      </c>
      <c r="J85" s="37">
        <v>41384</v>
      </c>
      <c r="K85" s="45">
        <v>57121</v>
      </c>
      <c r="L85" s="37">
        <v>13180</v>
      </c>
      <c r="M85" s="37">
        <v>43941</v>
      </c>
      <c r="N85" s="45">
        <v>71984</v>
      </c>
      <c r="O85" s="37">
        <v>23308</v>
      </c>
      <c r="P85" s="37">
        <v>48676</v>
      </c>
      <c r="Q85" s="45">
        <v>74066</v>
      </c>
      <c r="R85" s="37">
        <v>12545</v>
      </c>
      <c r="S85" s="37">
        <v>61521</v>
      </c>
      <c r="T85" s="45">
        <v>57344</v>
      </c>
      <c r="U85" s="37">
        <v>10533</v>
      </c>
      <c r="V85" s="37">
        <v>46811</v>
      </c>
      <c r="W85" s="45">
        <v>55042</v>
      </c>
      <c r="X85" s="37">
        <v>5332</v>
      </c>
      <c r="Y85" s="37">
        <v>49710</v>
      </c>
      <c r="Z85" s="45">
        <v>42460</v>
      </c>
      <c r="AA85" s="37">
        <v>4087</v>
      </c>
      <c r="AB85" s="37">
        <v>38373</v>
      </c>
      <c r="AC85" s="45">
        <v>47253</v>
      </c>
      <c r="AD85" s="37">
        <v>12293</v>
      </c>
      <c r="AE85" s="37">
        <v>34960</v>
      </c>
      <c r="AF85" s="45">
        <v>63449</v>
      </c>
      <c r="AG85" s="37">
        <v>18591</v>
      </c>
      <c r="AH85" s="37">
        <v>44858</v>
      </c>
      <c r="AI85" s="45">
        <v>55507</v>
      </c>
      <c r="AJ85" s="37">
        <v>10060</v>
      </c>
      <c r="AK85" s="37">
        <v>45447</v>
      </c>
      <c r="AL85" s="45">
        <v>48907</v>
      </c>
      <c r="AM85" s="37">
        <v>8439</v>
      </c>
      <c r="AN85" s="37">
        <v>40468</v>
      </c>
      <c r="AO85" s="45">
        <v>47640</v>
      </c>
      <c r="AP85" s="37">
        <v>8927</v>
      </c>
      <c r="AQ85" s="37">
        <v>38713</v>
      </c>
      <c r="AR85" s="45">
        <v>43940</v>
      </c>
      <c r="AS85" s="37">
        <v>11797</v>
      </c>
      <c r="AT85" s="37">
        <v>32143</v>
      </c>
      <c r="AU85" s="45">
        <v>60318</v>
      </c>
      <c r="AV85" s="37">
        <v>7747</v>
      </c>
      <c r="AW85" s="37">
        <v>52571</v>
      </c>
      <c r="AX85" s="45">
        <v>62866</v>
      </c>
      <c r="AY85" s="37">
        <v>5841</v>
      </c>
      <c r="AZ85" s="37">
        <v>57025</v>
      </c>
      <c r="BA85" s="45">
        <v>60961</v>
      </c>
      <c r="BB85" s="37">
        <v>12025</v>
      </c>
      <c r="BC85" s="37">
        <v>48936</v>
      </c>
      <c r="BD85" s="45">
        <v>72418</v>
      </c>
      <c r="BE85" s="37">
        <v>9557</v>
      </c>
      <c r="BF85" s="37">
        <v>62861</v>
      </c>
      <c r="BG85" s="45">
        <v>58483</v>
      </c>
      <c r="BH85" s="37">
        <v>2227</v>
      </c>
      <c r="BI85" s="37">
        <v>56256</v>
      </c>
      <c r="BJ85" s="45">
        <v>49785</v>
      </c>
      <c r="BK85" s="37">
        <v>9246</v>
      </c>
      <c r="BL85" s="37">
        <v>40539</v>
      </c>
      <c r="BM85" s="45">
        <v>65023</v>
      </c>
      <c r="BN85" s="37">
        <v>8143</v>
      </c>
      <c r="BO85" s="37">
        <v>56880</v>
      </c>
      <c r="BP85" s="45">
        <v>58837</v>
      </c>
      <c r="BQ85" s="37">
        <v>6864</v>
      </c>
      <c r="BR85" s="37">
        <v>51973</v>
      </c>
      <c r="BS85" s="45">
        <v>55567</v>
      </c>
      <c r="BT85" s="37">
        <v>3509</v>
      </c>
      <c r="BU85" s="37">
        <v>52058</v>
      </c>
      <c r="BV85" s="45">
        <v>50914</v>
      </c>
      <c r="BW85" s="37">
        <v>4844</v>
      </c>
      <c r="BX85" s="37">
        <v>46070</v>
      </c>
      <c r="BY85" s="45">
        <v>71871</v>
      </c>
      <c r="BZ85" s="37">
        <v>39108</v>
      </c>
      <c r="CA85" s="37">
        <v>32763</v>
      </c>
      <c r="CB85" s="45">
        <v>102802</v>
      </c>
      <c r="CC85" s="37">
        <v>69440</v>
      </c>
      <c r="CD85" s="37">
        <v>33362</v>
      </c>
      <c r="CE85" s="45">
        <v>152884</v>
      </c>
      <c r="CF85" s="37">
        <v>124459</v>
      </c>
      <c r="CG85" s="37">
        <v>28425</v>
      </c>
      <c r="CH85" s="45">
        <v>123920</v>
      </c>
      <c r="CI85" s="37">
        <v>94988</v>
      </c>
      <c r="CJ85" s="37">
        <v>28932</v>
      </c>
      <c r="CK85" s="45">
        <v>131074</v>
      </c>
      <c r="CL85" s="37">
        <v>102623</v>
      </c>
      <c r="CM85" s="52">
        <v>28451</v>
      </c>
    </row>
    <row r="86" spans="1:91" s="9" customFormat="1" ht="14.25" customHeight="1" x14ac:dyDescent="0.2">
      <c r="A86" s="30" t="s">
        <v>95</v>
      </c>
      <c r="B86" s="45">
        <v>2199</v>
      </c>
      <c r="C86" s="37">
        <v>0</v>
      </c>
      <c r="D86" s="37">
        <v>2199</v>
      </c>
      <c r="E86" s="45">
        <v>993</v>
      </c>
      <c r="F86" s="37">
        <v>0</v>
      </c>
      <c r="G86" s="37">
        <v>993</v>
      </c>
      <c r="H86" s="45">
        <v>2869</v>
      </c>
      <c r="I86" s="37">
        <v>0</v>
      </c>
      <c r="J86" s="37">
        <v>2869</v>
      </c>
      <c r="K86" s="45">
        <v>1047</v>
      </c>
      <c r="L86" s="37">
        <v>0</v>
      </c>
      <c r="M86" s="37">
        <v>1047</v>
      </c>
      <c r="N86" s="45">
        <v>1706</v>
      </c>
      <c r="O86" s="37">
        <v>0</v>
      </c>
      <c r="P86" s="37">
        <v>1706</v>
      </c>
      <c r="Q86" s="45">
        <v>809</v>
      </c>
      <c r="R86" s="37">
        <v>0</v>
      </c>
      <c r="S86" s="37">
        <v>809</v>
      </c>
      <c r="T86" s="45">
        <v>597</v>
      </c>
      <c r="U86" s="37">
        <v>0</v>
      </c>
      <c r="V86" s="37">
        <v>597</v>
      </c>
      <c r="W86" s="45">
        <v>2822</v>
      </c>
      <c r="X86" s="37">
        <v>0</v>
      </c>
      <c r="Y86" s="37">
        <v>2822</v>
      </c>
      <c r="Z86" s="45">
        <v>1211</v>
      </c>
      <c r="AA86" s="37">
        <v>150</v>
      </c>
      <c r="AB86" s="37">
        <v>1061</v>
      </c>
      <c r="AC86" s="45">
        <v>341</v>
      </c>
      <c r="AD86" s="37">
        <v>0</v>
      </c>
      <c r="AE86" s="37">
        <v>341</v>
      </c>
      <c r="AF86" s="45">
        <v>1561</v>
      </c>
      <c r="AG86" s="37">
        <v>1039</v>
      </c>
      <c r="AH86" s="37">
        <v>522</v>
      </c>
      <c r="AI86" s="45">
        <v>2191</v>
      </c>
      <c r="AJ86" s="37">
        <v>1503</v>
      </c>
      <c r="AK86" s="37">
        <v>688</v>
      </c>
      <c r="AL86" s="45">
        <v>1274</v>
      </c>
      <c r="AM86" s="37">
        <v>1260</v>
      </c>
      <c r="AN86" s="37">
        <v>14</v>
      </c>
      <c r="AO86" s="45">
        <v>924</v>
      </c>
      <c r="AP86" s="37">
        <v>0</v>
      </c>
      <c r="AQ86" s="37">
        <v>924</v>
      </c>
      <c r="AR86" s="45">
        <v>117</v>
      </c>
      <c r="AS86" s="37">
        <v>13</v>
      </c>
      <c r="AT86" s="37">
        <v>104</v>
      </c>
      <c r="AU86" s="45">
        <v>192</v>
      </c>
      <c r="AV86" s="37">
        <v>0</v>
      </c>
      <c r="AW86" s="37">
        <v>192</v>
      </c>
      <c r="AX86" s="45">
        <v>900</v>
      </c>
      <c r="AY86" s="37">
        <v>0</v>
      </c>
      <c r="AZ86" s="37">
        <v>900</v>
      </c>
      <c r="BA86" s="45">
        <v>970</v>
      </c>
      <c r="BB86" s="37">
        <v>0</v>
      </c>
      <c r="BC86" s="37">
        <v>970</v>
      </c>
      <c r="BD86" s="45">
        <v>1109</v>
      </c>
      <c r="BE86" s="37">
        <v>75</v>
      </c>
      <c r="BF86" s="37">
        <v>1034</v>
      </c>
      <c r="BG86" s="45">
        <v>2315</v>
      </c>
      <c r="BH86" s="37">
        <v>50</v>
      </c>
      <c r="BI86" s="37">
        <v>2265</v>
      </c>
      <c r="BJ86" s="45">
        <v>1025</v>
      </c>
      <c r="BK86" s="37">
        <v>155</v>
      </c>
      <c r="BL86" s="37">
        <v>870</v>
      </c>
      <c r="BM86" s="45">
        <v>620</v>
      </c>
      <c r="BN86" s="37">
        <v>0</v>
      </c>
      <c r="BO86" s="37">
        <v>620</v>
      </c>
      <c r="BP86" s="45">
        <v>1244</v>
      </c>
      <c r="BQ86" s="37">
        <v>497</v>
      </c>
      <c r="BR86" s="37">
        <v>747</v>
      </c>
      <c r="BS86" s="45">
        <v>906</v>
      </c>
      <c r="BT86" s="37">
        <v>377</v>
      </c>
      <c r="BU86" s="37">
        <v>529</v>
      </c>
      <c r="BV86" s="45">
        <v>383</v>
      </c>
      <c r="BW86" s="37">
        <v>0</v>
      </c>
      <c r="BX86" s="37">
        <v>383</v>
      </c>
      <c r="BY86" s="45">
        <v>0</v>
      </c>
      <c r="BZ86" s="37">
        <v>0</v>
      </c>
      <c r="CA86" s="37">
        <v>0</v>
      </c>
      <c r="CB86" s="45">
        <v>626</v>
      </c>
      <c r="CC86" s="37">
        <v>0</v>
      </c>
      <c r="CD86" s="37">
        <v>626</v>
      </c>
      <c r="CE86" s="45">
        <v>1142</v>
      </c>
      <c r="CF86" s="37">
        <v>7</v>
      </c>
      <c r="CG86" s="37">
        <v>1135</v>
      </c>
      <c r="CH86" s="45">
        <v>10</v>
      </c>
      <c r="CI86" s="37">
        <v>10</v>
      </c>
      <c r="CJ86" s="37">
        <v>0</v>
      </c>
      <c r="CK86" s="45">
        <v>40</v>
      </c>
      <c r="CL86" s="37">
        <v>0</v>
      </c>
      <c r="CM86" s="52">
        <v>40</v>
      </c>
    </row>
    <row r="87" spans="1:91" s="9" customFormat="1" ht="14.25" customHeight="1" x14ac:dyDescent="0.2">
      <c r="A87" s="30" t="s">
        <v>64</v>
      </c>
      <c r="B87" s="45">
        <v>6416</v>
      </c>
      <c r="C87" s="37">
        <v>999</v>
      </c>
      <c r="D87" s="37">
        <v>5417</v>
      </c>
      <c r="E87" s="45">
        <v>2381</v>
      </c>
      <c r="F87" s="37">
        <v>736</v>
      </c>
      <c r="G87" s="37">
        <v>1645</v>
      </c>
      <c r="H87" s="45">
        <v>2338</v>
      </c>
      <c r="I87" s="37">
        <v>27</v>
      </c>
      <c r="J87" s="37">
        <v>2311</v>
      </c>
      <c r="K87" s="45">
        <v>6104</v>
      </c>
      <c r="L87" s="37">
        <v>216</v>
      </c>
      <c r="M87" s="37">
        <v>5888</v>
      </c>
      <c r="N87" s="45">
        <v>7484</v>
      </c>
      <c r="O87" s="37">
        <v>1182</v>
      </c>
      <c r="P87" s="37">
        <v>6302</v>
      </c>
      <c r="Q87" s="45">
        <v>4591</v>
      </c>
      <c r="R87" s="37">
        <v>642</v>
      </c>
      <c r="S87" s="37">
        <v>3949</v>
      </c>
      <c r="T87" s="45">
        <v>6743</v>
      </c>
      <c r="U87" s="37">
        <v>2547</v>
      </c>
      <c r="V87" s="37">
        <v>4196</v>
      </c>
      <c r="W87" s="45">
        <v>13247</v>
      </c>
      <c r="X87" s="37">
        <v>11465</v>
      </c>
      <c r="Y87" s="37">
        <v>1782</v>
      </c>
      <c r="Z87" s="45">
        <v>15225</v>
      </c>
      <c r="AA87" s="37">
        <v>12186</v>
      </c>
      <c r="AB87" s="37">
        <v>3039</v>
      </c>
      <c r="AC87" s="45">
        <v>18631</v>
      </c>
      <c r="AD87" s="37">
        <v>13241</v>
      </c>
      <c r="AE87" s="37">
        <v>5390</v>
      </c>
      <c r="AF87" s="45">
        <v>8765</v>
      </c>
      <c r="AG87" s="37">
        <v>5705</v>
      </c>
      <c r="AH87" s="37">
        <v>3060</v>
      </c>
      <c r="AI87" s="45">
        <v>5047</v>
      </c>
      <c r="AJ87" s="37">
        <v>2675</v>
      </c>
      <c r="AK87" s="37">
        <v>2372</v>
      </c>
      <c r="AL87" s="45">
        <v>3977</v>
      </c>
      <c r="AM87" s="37">
        <v>1262</v>
      </c>
      <c r="AN87" s="37">
        <v>2715</v>
      </c>
      <c r="AO87" s="45">
        <v>3004</v>
      </c>
      <c r="AP87" s="37">
        <v>337</v>
      </c>
      <c r="AQ87" s="37">
        <v>2667</v>
      </c>
      <c r="AR87" s="45">
        <v>3088</v>
      </c>
      <c r="AS87" s="37">
        <v>100</v>
      </c>
      <c r="AT87" s="37">
        <v>2988</v>
      </c>
      <c r="AU87" s="45">
        <v>7819</v>
      </c>
      <c r="AV87" s="37">
        <v>1411</v>
      </c>
      <c r="AW87" s="37">
        <v>6408</v>
      </c>
      <c r="AX87" s="45">
        <v>11670</v>
      </c>
      <c r="AY87" s="37">
        <v>26</v>
      </c>
      <c r="AZ87" s="37">
        <v>11644</v>
      </c>
      <c r="BA87" s="45">
        <v>8633</v>
      </c>
      <c r="BB87" s="37">
        <v>7228</v>
      </c>
      <c r="BC87" s="37">
        <v>1405</v>
      </c>
      <c r="BD87" s="45">
        <v>44978</v>
      </c>
      <c r="BE87" s="37">
        <v>41507</v>
      </c>
      <c r="BF87" s="37">
        <v>3471</v>
      </c>
      <c r="BG87" s="45">
        <v>13858</v>
      </c>
      <c r="BH87" s="37">
        <v>10717</v>
      </c>
      <c r="BI87" s="37">
        <v>3141</v>
      </c>
      <c r="BJ87" s="45">
        <v>5223</v>
      </c>
      <c r="BK87" s="37">
        <v>1881</v>
      </c>
      <c r="BL87" s="37">
        <v>3342</v>
      </c>
      <c r="BM87" s="45">
        <v>2232</v>
      </c>
      <c r="BN87" s="37">
        <v>550</v>
      </c>
      <c r="BO87" s="37">
        <v>1682</v>
      </c>
      <c r="BP87" s="45">
        <v>2090</v>
      </c>
      <c r="BQ87" s="37">
        <v>201</v>
      </c>
      <c r="BR87" s="37">
        <v>1889</v>
      </c>
      <c r="BS87" s="45">
        <v>5023</v>
      </c>
      <c r="BT87" s="37">
        <v>380</v>
      </c>
      <c r="BU87" s="37">
        <v>4643</v>
      </c>
      <c r="BV87" s="45">
        <v>10420</v>
      </c>
      <c r="BW87" s="37">
        <v>2165</v>
      </c>
      <c r="BX87" s="37">
        <v>8255</v>
      </c>
      <c r="BY87" s="45">
        <v>3190</v>
      </c>
      <c r="BZ87" s="37">
        <v>550</v>
      </c>
      <c r="CA87" s="37">
        <v>2640</v>
      </c>
      <c r="CB87" s="45">
        <v>3049</v>
      </c>
      <c r="CC87" s="37">
        <v>246</v>
      </c>
      <c r="CD87" s="37">
        <v>2803</v>
      </c>
      <c r="CE87" s="45">
        <v>3616</v>
      </c>
      <c r="CF87" s="37">
        <v>449</v>
      </c>
      <c r="CG87" s="37">
        <v>3167</v>
      </c>
      <c r="CH87" s="45">
        <v>10391</v>
      </c>
      <c r="CI87" s="37">
        <v>1970</v>
      </c>
      <c r="CJ87" s="37">
        <v>8421</v>
      </c>
      <c r="CK87" s="45">
        <v>10396</v>
      </c>
      <c r="CL87" s="37">
        <v>5898</v>
      </c>
      <c r="CM87" s="52">
        <v>4498</v>
      </c>
    </row>
    <row r="88" spans="1:91" s="9" customFormat="1" ht="14.25" customHeight="1" x14ac:dyDescent="0.2">
      <c r="A88" s="30" t="s">
        <v>65</v>
      </c>
      <c r="B88" s="45">
        <v>30951</v>
      </c>
      <c r="C88" s="37">
        <v>2107</v>
      </c>
      <c r="D88" s="37">
        <v>28844</v>
      </c>
      <c r="E88" s="45">
        <v>12150</v>
      </c>
      <c r="F88" s="37">
        <v>1845</v>
      </c>
      <c r="G88" s="37">
        <v>10305</v>
      </c>
      <c r="H88" s="45">
        <v>11494</v>
      </c>
      <c r="I88" s="37">
        <v>378</v>
      </c>
      <c r="J88" s="37">
        <v>11116</v>
      </c>
      <c r="K88" s="45">
        <v>16388</v>
      </c>
      <c r="L88" s="37">
        <v>837</v>
      </c>
      <c r="M88" s="37">
        <v>15551</v>
      </c>
      <c r="N88" s="45">
        <v>9951</v>
      </c>
      <c r="O88" s="37">
        <v>1447</v>
      </c>
      <c r="P88" s="37">
        <v>8504</v>
      </c>
      <c r="Q88" s="45">
        <v>12154</v>
      </c>
      <c r="R88" s="37">
        <v>1393</v>
      </c>
      <c r="S88" s="37">
        <v>10761</v>
      </c>
      <c r="T88" s="45">
        <v>8361</v>
      </c>
      <c r="U88" s="37">
        <v>1725</v>
      </c>
      <c r="V88" s="37">
        <v>6636</v>
      </c>
      <c r="W88" s="45">
        <v>14682</v>
      </c>
      <c r="X88" s="37">
        <v>2919</v>
      </c>
      <c r="Y88" s="37">
        <v>11763</v>
      </c>
      <c r="Z88" s="45">
        <v>16946</v>
      </c>
      <c r="AA88" s="37">
        <v>3454</v>
      </c>
      <c r="AB88" s="37">
        <v>13492</v>
      </c>
      <c r="AC88" s="45">
        <v>14158</v>
      </c>
      <c r="AD88" s="37">
        <v>3223</v>
      </c>
      <c r="AE88" s="37">
        <v>10935</v>
      </c>
      <c r="AF88" s="45">
        <v>18687</v>
      </c>
      <c r="AG88" s="37">
        <v>2725</v>
      </c>
      <c r="AH88" s="37">
        <v>15962</v>
      </c>
      <c r="AI88" s="45">
        <v>20081</v>
      </c>
      <c r="AJ88" s="37">
        <v>4188</v>
      </c>
      <c r="AK88" s="37">
        <v>15893</v>
      </c>
      <c r="AL88" s="45">
        <v>15749</v>
      </c>
      <c r="AM88" s="37">
        <v>5104</v>
      </c>
      <c r="AN88" s="37">
        <v>10645</v>
      </c>
      <c r="AO88" s="45">
        <v>20849</v>
      </c>
      <c r="AP88" s="37">
        <v>7364</v>
      </c>
      <c r="AQ88" s="37">
        <v>13485</v>
      </c>
      <c r="AR88" s="45">
        <v>17278</v>
      </c>
      <c r="AS88" s="37">
        <v>2096</v>
      </c>
      <c r="AT88" s="37">
        <v>15182</v>
      </c>
      <c r="AU88" s="45">
        <v>9573</v>
      </c>
      <c r="AV88" s="37">
        <v>883</v>
      </c>
      <c r="AW88" s="37">
        <v>8690</v>
      </c>
      <c r="AX88" s="45">
        <v>8945</v>
      </c>
      <c r="AY88" s="37">
        <v>3945</v>
      </c>
      <c r="AZ88" s="37">
        <v>5000</v>
      </c>
      <c r="BA88" s="45">
        <v>11918</v>
      </c>
      <c r="BB88" s="37">
        <v>4315</v>
      </c>
      <c r="BC88" s="37">
        <v>7603</v>
      </c>
      <c r="BD88" s="45">
        <v>8586</v>
      </c>
      <c r="BE88" s="37">
        <v>1324</v>
      </c>
      <c r="BF88" s="37">
        <v>7262</v>
      </c>
      <c r="BG88" s="45">
        <v>8147</v>
      </c>
      <c r="BH88" s="37">
        <v>2040</v>
      </c>
      <c r="BI88" s="37">
        <v>6107</v>
      </c>
      <c r="BJ88" s="45">
        <v>9200</v>
      </c>
      <c r="BK88" s="37">
        <v>1610</v>
      </c>
      <c r="BL88" s="37">
        <v>7590</v>
      </c>
      <c r="BM88" s="45">
        <v>5513</v>
      </c>
      <c r="BN88" s="37">
        <v>980</v>
      </c>
      <c r="BO88" s="37">
        <v>4533</v>
      </c>
      <c r="BP88" s="45">
        <v>10810</v>
      </c>
      <c r="BQ88" s="37">
        <v>2292</v>
      </c>
      <c r="BR88" s="37">
        <v>8518</v>
      </c>
      <c r="BS88" s="45">
        <v>13517</v>
      </c>
      <c r="BT88" s="37">
        <v>5541</v>
      </c>
      <c r="BU88" s="37">
        <v>7976</v>
      </c>
      <c r="BV88" s="45">
        <v>14092</v>
      </c>
      <c r="BW88" s="37">
        <v>6233</v>
      </c>
      <c r="BX88" s="37">
        <v>7859</v>
      </c>
      <c r="BY88" s="45">
        <v>14387</v>
      </c>
      <c r="BZ88" s="37">
        <v>6355</v>
      </c>
      <c r="CA88" s="37">
        <v>8032</v>
      </c>
      <c r="CB88" s="45">
        <v>15551</v>
      </c>
      <c r="CC88" s="37">
        <v>6253</v>
      </c>
      <c r="CD88" s="37">
        <v>9298</v>
      </c>
      <c r="CE88" s="45">
        <v>12770</v>
      </c>
      <c r="CF88" s="37">
        <v>3797</v>
      </c>
      <c r="CG88" s="37">
        <v>8973</v>
      </c>
      <c r="CH88" s="45">
        <v>14379</v>
      </c>
      <c r="CI88" s="37">
        <v>6363</v>
      </c>
      <c r="CJ88" s="37">
        <v>8016</v>
      </c>
      <c r="CK88" s="45">
        <v>13027</v>
      </c>
      <c r="CL88" s="37">
        <v>5230</v>
      </c>
      <c r="CM88" s="52">
        <v>7797</v>
      </c>
    </row>
    <row r="89" spans="1:91" s="9" customFormat="1" ht="14.25" customHeight="1" x14ac:dyDescent="0.2">
      <c r="A89" s="30" t="s">
        <v>78</v>
      </c>
      <c r="B89" s="45">
        <v>7258</v>
      </c>
      <c r="C89" s="37">
        <v>776</v>
      </c>
      <c r="D89" s="37">
        <v>6482</v>
      </c>
      <c r="E89" s="45">
        <v>14282</v>
      </c>
      <c r="F89" s="37">
        <v>144</v>
      </c>
      <c r="G89" s="37">
        <v>14138</v>
      </c>
      <c r="H89" s="45">
        <v>6351</v>
      </c>
      <c r="I89" s="37">
        <v>79</v>
      </c>
      <c r="J89" s="37">
        <v>6272</v>
      </c>
      <c r="K89" s="45">
        <v>11932</v>
      </c>
      <c r="L89" s="37">
        <v>33</v>
      </c>
      <c r="M89" s="37">
        <v>11899</v>
      </c>
      <c r="N89" s="45">
        <v>17864</v>
      </c>
      <c r="O89" s="37">
        <v>90</v>
      </c>
      <c r="P89" s="37">
        <v>17774</v>
      </c>
      <c r="Q89" s="45">
        <v>21836</v>
      </c>
      <c r="R89" s="37">
        <v>5</v>
      </c>
      <c r="S89" s="37">
        <v>21831</v>
      </c>
      <c r="T89" s="45">
        <v>14652</v>
      </c>
      <c r="U89" s="37">
        <v>81</v>
      </c>
      <c r="V89" s="37">
        <v>14571</v>
      </c>
      <c r="W89" s="45">
        <v>16116</v>
      </c>
      <c r="X89" s="37">
        <v>20</v>
      </c>
      <c r="Y89" s="37">
        <v>16096</v>
      </c>
      <c r="Z89" s="45">
        <v>14415</v>
      </c>
      <c r="AA89" s="37">
        <v>142</v>
      </c>
      <c r="AB89" s="37">
        <v>14273</v>
      </c>
      <c r="AC89" s="45">
        <v>9780</v>
      </c>
      <c r="AD89" s="37">
        <v>136</v>
      </c>
      <c r="AE89" s="37">
        <v>9644</v>
      </c>
      <c r="AF89" s="45">
        <v>11304</v>
      </c>
      <c r="AG89" s="37">
        <v>536</v>
      </c>
      <c r="AH89" s="37">
        <v>10768</v>
      </c>
      <c r="AI89" s="45">
        <v>23515</v>
      </c>
      <c r="AJ89" s="37">
        <v>17</v>
      </c>
      <c r="AK89" s="37">
        <v>23498</v>
      </c>
      <c r="AL89" s="45">
        <v>11170</v>
      </c>
      <c r="AM89" s="37">
        <v>0</v>
      </c>
      <c r="AN89" s="37">
        <v>11170</v>
      </c>
      <c r="AO89" s="45">
        <v>10038</v>
      </c>
      <c r="AP89" s="37">
        <v>40</v>
      </c>
      <c r="AQ89" s="37">
        <v>9998</v>
      </c>
      <c r="AR89" s="45">
        <v>13059</v>
      </c>
      <c r="AS89" s="37">
        <v>415</v>
      </c>
      <c r="AT89" s="37">
        <v>12644</v>
      </c>
      <c r="AU89" s="45">
        <v>9545</v>
      </c>
      <c r="AV89" s="37">
        <v>520</v>
      </c>
      <c r="AW89" s="37">
        <v>9025</v>
      </c>
      <c r="AX89" s="45">
        <v>15026</v>
      </c>
      <c r="AY89" s="37">
        <v>3726</v>
      </c>
      <c r="AZ89" s="37">
        <v>11300</v>
      </c>
      <c r="BA89" s="45">
        <v>11340</v>
      </c>
      <c r="BB89" s="37">
        <v>3699</v>
      </c>
      <c r="BC89" s="37">
        <v>7641</v>
      </c>
      <c r="BD89" s="45">
        <v>12457</v>
      </c>
      <c r="BE89" s="37">
        <v>1872</v>
      </c>
      <c r="BF89" s="37">
        <v>10585</v>
      </c>
      <c r="BG89" s="45">
        <v>17440</v>
      </c>
      <c r="BH89" s="37">
        <v>4113</v>
      </c>
      <c r="BI89" s="37">
        <v>13327</v>
      </c>
      <c r="BJ89" s="45">
        <v>25327</v>
      </c>
      <c r="BK89" s="37">
        <v>4144</v>
      </c>
      <c r="BL89" s="37">
        <v>21183</v>
      </c>
      <c r="BM89" s="45">
        <v>6024</v>
      </c>
      <c r="BN89" s="37">
        <v>1564</v>
      </c>
      <c r="BO89" s="37">
        <v>4460</v>
      </c>
      <c r="BP89" s="45">
        <v>14544</v>
      </c>
      <c r="BQ89" s="37">
        <v>1961</v>
      </c>
      <c r="BR89" s="37">
        <v>12583</v>
      </c>
      <c r="BS89" s="45">
        <v>20321</v>
      </c>
      <c r="BT89" s="37">
        <v>2911</v>
      </c>
      <c r="BU89" s="37">
        <v>17410</v>
      </c>
      <c r="BV89" s="45">
        <v>7235</v>
      </c>
      <c r="BW89" s="37">
        <v>1380</v>
      </c>
      <c r="BX89" s="37">
        <v>5855</v>
      </c>
      <c r="BY89" s="45">
        <v>19836</v>
      </c>
      <c r="BZ89" s="37">
        <v>825</v>
      </c>
      <c r="CA89" s="37">
        <v>19011</v>
      </c>
      <c r="CB89" s="45">
        <v>11648</v>
      </c>
      <c r="CC89" s="37">
        <v>4213</v>
      </c>
      <c r="CD89" s="37">
        <v>7435</v>
      </c>
      <c r="CE89" s="45">
        <v>16465</v>
      </c>
      <c r="CF89" s="37">
        <v>3645</v>
      </c>
      <c r="CG89" s="37">
        <v>12820</v>
      </c>
      <c r="CH89" s="45">
        <v>9425</v>
      </c>
      <c r="CI89" s="37">
        <v>1730</v>
      </c>
      <c r="CJ89" s="37">
        <v>7695</v>
      </c>
      <c r="CK89" s="45">
        <v>12368</v>
      </c>
      <c r="CL89" s="37">
        <v>1870</v>
      </c>
      <c r="CM89" s="52">
        <v>10498</v>
      </c>
    </row>
    <row r="90" spans="1:91" s="9" customFormat="1" ht="14.25" customHeight="1" x14ac:dyDescent="0.2">
      <c r="A90" s="30" t="s">
        <v>79</v>
      </c>
      <c r="B90" s="45">
        <v>16912</v>
      </c>
      <c r="C90" s="37">
        <v>7844</v>
      </c>
      <c r="D90" s="37">
        <v>9068</v>
      </c>
      <c r="E90" s="45">
        <v>25931</v>
      </c>
      <c r="F90" s="37">
        <v>12506</v>
      </c>
      <c r="G90" s="37">
        <v>13425</v>
      </c>
      <c r="H90" s="45">
        <v>23996</v>
      </c>
      <c r="I90" s="37">
        <v>1399</v>
      </c>
      <c r="J90" s="37">
        <v>22597</v>
      </c>
      <c r="K90" s="45">
        <v>12851</v>
      </c>
      <c r="L90" s="37">
        <v>935</v>
      </c>
      <c r="M90" s="37">
        <v>11916</v>
      </c>
      <c r="N90" s="45">
        <v>14416</v>
      </c>
      <c r="O90" s="37">
        <v>1029</v>
      </c>
      <c r="P90" s="37">
        <v>13387</v>
      </c>
      <c r="Q90" s="45">
        <v>16549</v>
      </c>
      <c r="R90" s="37">
        <v>1884</v>
      </c>
      <c r="S90" s="37">
        <v>14665</v>
      </c>
      <c r="T90" s="45">
        <v>20439</v>
      </c>
      <c r="U90" s="37">
        <v>2692</v>
      </c>
      <c r="V90" s="37">
        <v>17747</v>
      </c>
      <c r="W90" s="45">
        <v>20509</v>
      </c>
      <c r="X90" s="37">
        <v>1119</v>
      </c>
      <c r="Y90" s="37">
        <v>19390</v>
      </c>
      <c r="Z90" s="45">
        <v>13206</v>
      </c>
      <c r="AA90" s="37">
        <v>875</v>
      </c>
      <c r="AB90" s="37">
        <v>12331</v>
      </c>
      <c r="AC90" s="45">
        <v>15654</v>
      </c>
      <c r="AD90" s="37">
        <v>1418</v>
      </c>
      <c r="AE90" s="37">
        <v>14236</v>
      </c>
      <c r="AF90" s="45">
        <v>24813</v>
      </c>
      <c r="AG90" s="37">
        <v>4671</v>
      </c>
      <c r="AH90" s="37">
        <v>20142</v>
      </c>
      <c r="AI90" s="45">
        <v>11210</v>
      </c>
      <c r="AJ90" s="37">
        <v>180</v>
      </c>
      <c r="AK90" s="37">
        <v>11030</v>
      </c>
      <c r="AL90" s="45">
        <v>7028</v>
      </c>
      <c r="AM90" s="37">
        <v>597</v>
      </c>
      <c r="AN90" s="37">
        <v>6431</v>
      </c>
      <c r="AO90" s="45">
        <v>6048</v>
      </c>
      <c r="AP90" s="37">
        <v>629</v>
      </c>
      <c r="AQ90" s="37">
        <v>5419</v>
      </c>
      <c r="AR90" s="45">
        <v>10231</v>
      </c>
      <c r="AS90" s="37">
        <v>1973</v>
      </c>
      <c r="AT90" s="37">
        <v>8258</v>
      </c>
      <c r="AU90" s="45">
        <v>16179</v>
      </c>
      <c r="AV90" s="37">
        <v>5875</v>
      </c>
      <c r="AW90" s="37">
        <v>10304</v>
      </c>
      <c r="AX90" s="45">
        <v>8952</v>
      </c>
      <c r="AY90" s="37">
        <v>980</v>
      </c>
      <c r="AZ90" s="37">
        <v>7972</v>
      </c>
      <c r="BA90" s="45">
        <v>9291</v>
      </c>
      <c r="BB90" s="37">
        <v>884</v>
      </c>
      <c r="BC90" s="37">
        <v>8407</v>
      </c>
      <c r="BD90" s="45">
        <v>18283</v>
      </c>
      <c r="BE90" s="37">
        <v>6652</v>
      </c>
      <c r="BF90" s="37">
        <v>11631</v>
      </c>
      <c r="BG90" s="45">
        <v>15284</v>
      </c>
      <c r="BH90" s="37">
        <v>7301</v>
      </c>
      <c r="BI90" s="37">
        <v>7983</v>
      </c>
      <c r="BJ90" s="45">
        <v>11692</v>
      </c>
      <c r="BK90" s="37">
        <v>6695</v>
      </c>
      <c r="BL90" s="37">
        <v>4997</v>
      </c>
      <c r="BM90" s="45">
        <v>13262</v>
      </c>
      <c r="BN90" s="37">
        <v>2273</v>
      </c>
      <c r="BO90" s="37">
        <v>10989</v>
      </c>
      <c r="BP90" s="45">
        <v>10916</v>
      </c>
      <c r="BQ90" s="37">
        <v>1591</v>
      </c>
      <c r="BR90" s="37">
        <v>9325</v>
      </c>
      <c r="BS90" s="45">
        <v>17953</v>
      </c>
      <c r="BT90" s="37">
        <v>4487</v>
      </c>
      <c r="BU90" s="37">
        <v>13466</v>
      </c>
      <c r="BV90" s="45">
        <v>22549</v>
      </c>
      <c r="BW90" s="37">
        <v>6942</v>
      </c>
      <c r="BX90" s="37">
        <v>15607</v>
      </c>
      <c r="BY90" s="45">
        <v>12696</v>
      </c>
      <c r="BZ90" s="37">
        <v>2455</v>
      </c>
      <c r="CA90" s="37">
        <v>10241</v>
      </c>
      <c r="CB90" s="45">
        <v>15978</v>
      </c>
      <c r="CC90" s="37">
        <v>471</v>
      </c>
      <c r="CD90" s="37">
        <v>15507</v>
      </c>
      <c r="CE90" s="45">
        <v>22795</v>
      </c>
      <c r="CF90" s="37">
        <v>445</v>
      </c>
      <c r="CG90" s="37">
        <v>22350</v>
      </c>
      <c r="CH90" s="45">
        <v>15169</v>
      </c>
      <c r="CI90" s="37">
        <v>311</v>
      </c>
      <c r="CJ90" s="37">
        <v>14858</v>
      </c>
      <c r="CK90" s="45">
        <v>22193</v>
      </c>
      <c r="CL90" s="37">
        <v>990</v>
      </c>
      <c r="CM90" s="52">
        <v>21203</v>
      </c>
    </row>
    <row r="91" spans="1:91" s="9" customFormat="1" ht="14.25" customHeight="1" x14ac:dyDescent="0.2">
      <c r="A91" s="30" t="s">
        <v>93</v>
      </c>
      <c r="B91" s="45">
        <v>2073</v>
      </c>
      <c r="C91" s="37">
        <v>154</v>
      </c>
      <c r="D91" s="37">
        <v>1919</v>
      </c>
      <c r="E91" s="45">
        <v>5657</v>
      </c>
      <c r="F91" s="37">
        <v>255</v>
      </c>
      <c r="G91" s="37">
        <v>5402</v>
      </c>
      <c r="H91" s="45">
        <v>2009</v>
      </c>
      <c r="I91" s="37">
        <v>367</v>
      </c>
      <c r="J91" s="37">
        <v>1642</v>
      </c>
      <c r="K91" s="45">
        <v>4054</v>
      </c>
      <c r="L91" s="37">
        <v>213</v>
      </c>
      <c r="M91" s="37">
        <v>3841</v>
      </c>
      <c r="N91" s="45">
        <v>6400</v>
      </c>
      <c r="O91" s="37">
        <v>0</v>
      </c>
      <c r="P91" s="37">
        <v>6400</v>
      </c>
      <c r="Q91" s="45">
        <v>4385</v>
      </c>
      <c r="R91" s="37">
        <v>0</v>
      </c>
      <c r="S91" s="37">
        <v>4385</v>
      </c>
      <c r="T91" s="45">
        <v>5992</v>
      </c>
      <c r="U91" s="37">
        <v>194</v>
      </c>
      <c r="V91" s="37">
        <v>5798</v>
      </c>
      <c r="W91" s="45">
        <v>7967</v>
      </c>
      <c r="X91" s="37">
        <v>152</v>
      </c>
      <c r="Y91" s="37">
        <v>7815</v>
      </c>
      <c r="Z91" s="45">
        <v>7378</v>
      </c>
      <c r="AA91" s="37">
        <v>11</v>
      </c>
      <c r="AB91" s="37">
        <v>7367</v>
      </c>
      <c r="AC91" s="45">
        <v>7816</v>
      </c>
      <c r="AD91" s="37">
        <v>83</v>
      </c>
      <c r="AE91" s="37">
        <v>7733</v>
      </c>
      <c r="AF91" s="45">
        <v>7158</v>
      </c>
      <c r="AG91" s="37">
        <v>129</v>
      </c>
      <c r="AH91" s="37">
        <v>7029</v>
      </c>
      <c r="AI91" s="45">
        <v>5012</v>
      </c>
      <c r="AJ91" s="37">
        <v>339</v>
      </c>
      <c r="AK91" s="37">
        <v>4673</v>
      </c>
      <c r="AL91" s="45">
        <v>5943</v>
      </c>
      <c r="AM91" s="37">
        <v>1286</v>
      </c>
      <c r="AN91" s="37">
        <v>4657</v>
      </c>
      <c r="AO91" s="45">
        <v>6208</v>
      </c>
      <c r="AP91" s="37">
        <v>681</v>
      </c>
      <c r="AQ91" s="37">
        <v>5527</v>
      </c>
      <c r="AR91" s="45">
        <v>1721</v>
      </c>
      <c r="AS91" s="37">
        <v>0</v>
      </c>
      <c r="AT91" s="37">
        <v>1721</v>
      </c>
      <c r="AU91" s="45">
        <v>1833</v>
      </c>
      <c r="AV91" s="37">
        <v>0</v>
      </c>
      <c r="AW91" s="37">
        <v>1833</v>
      </c>
      <c r="AX91" s="45">
        <v>5144</v>
      </c>
      <c r="AY91" s="37">
        <v>215</v>
      </c>
      <c r="AZ91" s="37">
        <v>4929</v>
      </c>
      <c r="BA91" s="45">
        <v>9357</v>
      </c>
      <c r="BB91" s="37">
        <v>250</v>
      </c>
      <c r="BC91" s="37">
        <v>9107</v>
      </c>
      <c r="BD91" s="45">
        <v>2700</v>
      </c>
      <c r="BE91" s="37">
        <v>0</v>
      </c>
      <c r="BF91" s="37">
        <v>2700</v>
      </c>
      <c r="BG91" s="45">
        <v>3205</v>
      </c>
      <c r="BH91" s="37">
        <v>0</v>
      </c>
      <c r="BI91" s="37">
        <v>3205</v>
      </c>
      <c r="BJ91" s="45">
        <v>1784</v>
      </c>
      <c r="BK91" s="37">
        <v>0</v>
      </c>
      <c r="BL91" s="37">
        <v>1784</v>
      </c>
      <c r="BM91" s="45">
        <v>3113</v>
      </c>
      <c r="BN91" s="37">
        <v>14</v>
      </c>
      <c r="BO91" s="37">
        <v>3099</v>
      </c>
      <c r="BP91" s="45">
        <v>5902</v>
      </c>
      <c r="BQ91" s="37">
        <v>1197</v>
      </c>
      <c r="BR91" s="37">
        <v>4705</v>
      </c>
      <c r="BS91" s="45">
        <v>9832</v>
      </c>
      <c r="BT91" s="37">
        <v>1075</v>
      </c>
      <c r="BU91" s="37">
        <v>8757</v>
      </c>
      <c r="BV91" s="45">
        <v>8459</v>
      </c>
      <c r="BW91" s="37">
        <v>623</v>
      </c>
      <c r="BX91" s="37">
        <v>7836</v>
      </c>
      <c r="BY91" s="45">
        <v>1061</v>
      </c>
      <c r="BZ91" s="37">
        <v>500</v>
      </c>
      <c r="CA91" s="37">
        <v>561</v>
      </c>
      <c r="CB91" s="45">
        <v>6818</v>
      </c>
      <c r="CC91" s="37">
        <v>600</v>
      </c>
      <c r="CD91" s="37">
        <v>6218</v>
      </c>
      <c r="CE91" s="45">
        <v>10593</v>
      </c>
      <c r="CF91" s="37">
        <v>0</v>
      </c>
      <c r="CG91" s="37">
        <v>10593</v>
      </c>
      <c r="CH91" s="45">
        <v>10724</v>
      </c>
      <c r="CI91" s="37">
        <v>500</v>
      </c>
      <c r="CJ91" s="37">
        <v>10224</v>
      </c>
      <c r="CK91" s="45">
        <v>9588</v>
      </c>
      <c r="CL91" s="37">
        <v>1860</v>
      </c>
      <c r="CM91" s="52">
        <v>7728</v>
      </c>
    </row>
    <row r="92" spans="1:91" s="9" customFormat="1" ht="14.25" customHeight="1" x14ac:dyDescent="0.2">
      <c r="A92" s="29" t="str">
        <f>VLOOKUP("&lt;Zeilentitel_11&gt;",Uebersetzungen!$B$3:$E$24,Uebersetzungen!$B$2+1,FALSE)</f>
        <v>Region Surselva</v>
      </c>
      <c r="B92" s="44">
        <v>224326</v>
      </c>
      <c r="C92" s="36">
        <v>42435</v>
      </c>
      <c r="D92" s="36">
        <v>181891</v>
      </c>
      <c r="E92" s="44">
        <v>217727</v>
      </c>
      <c r="F92" s="36">
        <v>29712</v>
      </c>
      <c r="G92" s="36">
        <v>188015</v>
      </c>
      <c r="H92" s="44">
        <v>179814</v>
      </c>
      <c r="I92" s="36">
        <v>25652</v>
      </c>
      <c r="J92" s="36">
        <v>154162</v>
      </c>
      <c r="K92" s="44">
        <v>215585</v>
      </c>
      <c r="L92" s="36">
        <v>26108</v>
      </c>
      <c r="M92" s="36">
        <v>189477</v>
      </c>
      <c r="N92" s="44">
        <v>181071</v>
      </c>
      <c r="O92" s="36">
        <v>15681</v>
      </c>
      <c r="P92" s="36">
        <v>165390</v>
      </c>
      <c r="Q92" s="44">
        <v>226573</v>
      </c>
      <c r="R92" s="36">
        <v>32346</v>
      </c>
      <c r="S92" s="36">
        <v>194227</v>
      </c>
      <c r="T92" s="44">
        <v>203593</v>
      </c>
      <c r="U92" s="36">
        <v>21282</v>
      </c>
      <c r="V92" s="36">
        <v>182311</v>
      </c>
      <c r="W92" s="44">
        <v>188597</v>
      </c>
      <c r="X92" s="36">
        <v>22760</v>
      </c>
      <c r="Y92" s="36">
        <v>165837</v>
      </c>
      <c r="Z92" s="44">
        <v>217900</v>
      </c>
      <c r="AA92" s="36">
        <v>17203</v>
      </c>
      <c r="AB92" s="36">
        <v>200697</v>
      </c>
      <c r="AC92" s="44">
        <v>262855</v>
      </c>
      <c r="AD92" s="36">
        <v>14703</v>
      </c>
      <c r="AE92" s="36">
        <v>248152</v>
      </c>
      <c r="AF92" s="44">
        <v>286145</v>
      </c>
      <c r="AG92" s="36">
        <v>14005</v>
      </c>
      <c r="AH92" s="36">
        <v>272140</v>
      </c>
      <c r="AI92" s="44">
        <v>273947</v>
      </c>
      <c r="AJ92" s="36">
        <v>15307</v>
      </c>
      <c r="AK92" s="36">
        <v>258640</v>
      </c>
      <c r="AL92" s="44">
        <v>304981</v>
      </c>
      <c r="AM92" s="36">
        <v>19789</v>
      </c>
      <c r="AN92" s="36">
        <v>285192</v>
      </c>
      <c r="AO92" s="44">
        <v>182108</v>
      </c>
      <c r="AP92" s="36">
        <v>21251</v>
      </c>
      <c r="AQ92" s="36">
        <v>160857</v>
      </c>
      <c r="AR92" s="44">
        <v>170369</v>
      </c>
      <c r="AS92" s="36">
        <v>26969</v>
      </c>
      <c r="AT92" s="36">
        <v>143400</v>
      </c>
      <c r="AU92" s="44">
        <v>179293</v>
      </c>
      <c r="AV92" s="36">
        <v>41191</v>
      </c>
      <c r="AW92" s="36">
        <v>138102</v>
      </c>
      <c r="AX92" s="44">
        <v>212031</v>
      </c>
      <c r="AY92" s="36">
        <v>31683</v>
      </c>
      <c r="AZ92" s="36">
        <v>180348</v>
      </c>
      <c r="BA92" s="44">
        <v>170018</v>
      </c>
      <c r="BB92" s="36">
        <v>46047</v>
      </c>
      <c r="BC92" s="36">
        <v>123971</v>
      </c>
      <c r="BD92" s="44">
        <v>125659</v>
      </c>
      <c r="BE92" s="36">
        <v>18426</v>
      </c>
      <c r="BF92" s="36">
        <v>107233</v>
      </c>
      <c r="BG92" s="44">
        <v>150315</v>
      </c>
      <c r="BH92" s="36">
        <v>29460</v>
      </c>
      <c r="BI92" s="36">
        <v>120855</v>
      </c>
      <c r="BJ92" s="44">
        <v>123070</v>
      </c>
      <c r="BK92" s="36">
        <v>19387</v>
      </c>
      <c r="BL92" s="36">
        <v>103683</v>
      </c>
      <c r="BM92" s="44">
        <v>122808</v>
      </c>
      <c r="BN92" s="36">
        <v>17376</v>
      </c>
      <c r="BO92" s="36">
        <v>105432</v>
      </c>
      <c r="BP92" s="44">
        <v>123290</v>
      </c>
      <c r="BQ92" s="36">
        <v>28810</v>
      </c>
      <c r="BR92" s="36">
        <v>94480</v>
      </c>
      <c r="BS92" s="44">
        <v>158054</v>
      </c>
      <c r="BT92" s="36">
        <v>44206</v>
      </c>
      <c r="BU92" s="36">
        <v>113848</v>
      </c>
      <c r="BV92" s="44">
        <v>174705</v>
      </c>
      <c r="BW92" s="36">
        <v>43219</v>
      </c>
      <c r="BX92" s="36">
        <v>131486</v>
      </c>
      <c r="BY92" s="44">
        <v>190396</v>
      </c>
      <c r="BZ92" s="36">
        <v>57071</v>
      </c>
      <c r="CA92" s="36">
        <v>133325</v>
      </c>
      <c r="CB92" s="44">
        <v>264163</v>
      </c>
      <c r="CC92" s="36">
        <v>93133</v>
      </c>
      <c r="CD92" s="36">
        <v>171030</v>
      </c>
      <c r="CE92" s="44">
        <v>252605</v>
      </c>
      <c r="CF92" s="36">
        <v>57832</v>
      </c>
      <c r="CG92" s="36">
        <v>194773</v>
      </c>
      <c r="CH92" s="44">
        <v>284690</v>
      </c>
      <c r="CI92" s="36">
        <v>73801</v>
      </c>
      <c r="CJ92" s="36">
        <v>210889</v>
      </c>
      <c r="CK92" s="44">
        <v>231637</v>
      </c>
      <c r="CL92" s="36">
        <v>49061</v>
      </c>
      <c r="CM92" s="51">
        <v>182576</v>
      </c>
    </row>
    <row r="93" spans="1:91" s="9" customFormat="1" ht="14.25" customHeight="1" x14ac:dyDescent="0.2">
      <c r="A93" s="30" t="s">
        <v>6</v>
      </c>
      <c r="B93" s="45">
        <v>6988</v>
      </c>
      <c r="C93" s="37">
        <v>0</v>
      </c>
      <c r="D93" s="37">
        <v>6988</v>
      </c>
      <c r="E93" s="45">
        <v>5743</v>
      </c>
      <c r="F93" s="37">
        <v>0</v>
      </c>
      <c r="G93" s="37">
        <v>5743</v>
      </c>
      <c r="H93" s="45">
        <v>10325</v>
      </c>
      <c r="I93" s="37">
        <v>13</v>
      </c>
      <c r="J93" s="37">
        <v>10312</v>
      </c>
      <c r="K93" s="45">
        <v>13762</v>
      </c>
      <c r="L93" s="37">
        <v>5</v>
      </c>
      <c r="M93" s="37">
        <v>13757</v>
      </c>
      <c r="N93" s="45">
        <v>8888</v>
      </c>
      <c r="O93" s="37">
        <v>302</v>
      </c>
      <c r="P93" s="37">
        <v>8586</v>
      </c>
      <c r="Q93" s="45">
        <v>10643</v>
      </c>
      <c r="R93" s="37">
        <v>443</v>
      </c>
      <c r="S93" s="37">
        <v>10200</v>
      </c>
      <c r="T93" s="45">
        <v>8309</v>
      </c>
      <c r="U93" s="37">
        <v>20</v>
      </c>
      <c r="V93" s="37">
        <v>8289</v>
      </c>
      <c r="W93" s="45">
        <v>10538</v>
      </c>
      <c r="X93" s="37">
        <v>306</v>
      </c>
      <c r="Y93" s="37">
        <v>10232</v>
      </c>
      <c r="Z93" s="45">
        <v>6976</v>
      </c>
      <c r="AA93" s="37">
        <v>270</v>
      </c>
      <c r="AB93" s="37">
        <v>6706</v>
      </c>
      <c r="AC93" s="45">
        <v>7075</v>
      </c>
      <c r="AD93" s="37">
        <v>84</v>
      </c>
      <c r="AE93" s="37">
        <v>6991</v>
      </c>
      <c r="AF93" s="45">
        <v>8105</v>
      </c>
      <c r="AG93" s="37">
        <v>145</v>
      </c>
      <c r="AH93" s="37">
        <v>7960</v>
      </c>
      <c r="AI93" s="45">
        <v>11200</v>
      </c>
      <c r="AJ93" s="37">
        <v>414</v>
      </c>
      <c r="AK93" s="37">
        <v>10786</v>
      </c>
      <c r="AL93" s="45">
        <v>48599</v>
      </c>
      <c r="AM93" s="37">
        <v>2079</v>
      </c>
      <c r="AN93" s="37">
        <v>46520</v>
      </c>
      <c r="AO93" s="45">
        <v>5865</v>
      </c>
      <c r="AP93" s="37">
        <v>70</v>
      </c>
      <c r="AQ93" s="37">
        <v>5795</v>
      </c>
      <c r="AR93" s="45">
        <v>5729</v>
      </c>
      <c r="AS93" s="37">
        <v>155</v>
      </c>
      <c r="AT93" s="37">
        <v>5574</v>
      </c>
      <c r="AU93" s="45">
        <v>11024</v>
      </c>
      <c r="AV93" s="37">
        <v>1327</v>
      </c>
      <c r="AW93" s="37">
        <v>9697</v>
      </c>
      <c r="AX93" s="45">
        <v>16316</v>
      </c>
      <c r="AY93" s="37">
        <v>1123</v>
      </c>
      <c r="AZ93" s="37">
        <v>15193</v>
      </c>
      <c r="BA93" s="45">
        <v>12125</v>
      </c>
      <c r="BB93" s="37">
        <v>2600</v>
      </c>
      <c r="BC93" s="37">
        <v>9525</v>
      </c>
      <c r="BD93" s="45">
        <v>3682</v>
      </c>
      <c r="BE93" s="37">
        <v>40</v>
      </c>
      <c r="BF93" s="37">
        <v>3642</v>
      </c>
      <c r="BG93" s="45">
        <v>18343</v>
      </c>
      <c r="BH93" s="37">
        <v>5</v>
      </c>
      <c r="BI93" s="37">
        <v>18338</v>
      </c>
      <c r="BJ93" s="45">
        <v>7470</v>
      </c>
      <c r="BK93" s="37">
        <v>0</v>
      </c>
      <c r="BL93" s="37">
        <v>7470</v>
      </c>
      <c r="BM93" s="45">
        <v>14189</v>
      </c>
      <c r="BN93" s="37">
        <v>105</v>
      </c>
      <c r="BO93" s="37">
        <v>14084</v>
      </c>
      <c r="BP93" s="45">
        <v>6527</v>
      </c>
      <c r="BQ93" s="37">
        <v>74</v>
      </c>
      <c r="BR93" s="37">
        <v>6453</v>
      </c>
      <c r="BS93" s="45">
        <v>12975</v>
      </c>
      <c r="BT93" s="37">
        <v>590</v>
      </c>
      <c r="BU93" s="37">
        <v>12385</v>
      </c>
      <c r="BV93" s="45">
        <v>20255</v>
      </c>
      <c r="BW93" s="37">
        <v>0</v>
      </c>
      <c r="BX93" s="37">
        <v>20255</v>
      </c>
      <c r="BY93" s="45">
        <v>8511</v>
      </c>
      <c r="BZ93" s="37">
        <v>120</v>
      </c>
      <c r="CA93" s="37">
        <v>8391</v>
      </c>
      <c r="CB93" s="45">
        <v>5674</v>
      </c>
      <c r="CC93" s="37">
        <v>310</v>
      </c>
      <c r="CD93" s="37">
        <v>5364</v>
      </c>
      <c r="CE93" s="45">
        <v>7859</v>
      </c>
      <c r="CF93" s="37">
        <v>750</v>
      </c>
      <c r="CG93" s="37">
        <v>7109</v>
      </c>
      <c r="CH93" s="45">
        <v>18110</v>
      </c>
      <c r="CI93" s="37">
        <v>1956</v>
      </c>
      <c r="CJ93" s="37">
        <v>16154</v>
      </c>
      <c r="CK93" s="45">
        <v>1150</v>
      </c>
      <c r="CL93" s="37">
        <v>600</v>
      </c>
      <c r="CM93" s="52">
        <v>550</v>
      </c>
    </row>
    <row r="94" spans="1:91" s="9" customFormat="1" ht="14.25" customHeight="1" x14ac:dyDescent="0.2">
      <c r="A94" s="30" t="s">
        <v>7</v>
      </c>
      <c r="B94" s="45">
        <v>36436</v>
      </c>
      <c r="C94" s="37">
        <v>2782</v>
      </c>
      <c r="D94" s="37">
        <v>33654</v>
      </c>
      <c r="E94" s="45">
        <v>46042</v>
      </c>
      <c r="F94" s="37">
        <v>6816</v>
      </c>
      <c r="G94" s="37">
        <v>39226</v>
      </c>
      <c r="H94" s="45">
        <v>38307</v>
      </c>
      <c r="I94" s="37">
        <v>2757</v>
      </c>
      <c r="J94" s="37">
        <v>35550</v>
      </c>
      <c r="K94" s="45">
        <v>50409</v>
      </c>
      <c r="L94" s="37">
        <v>533</v>
      </c>
      <c r="M94" s="37">
        <v>49876</v>
      </c>
      <c r="N94" s="45">
        <v>32038</v>
      </c>
      <c r="O94" s="37">
        <v>114</v>
      </c>
      <c r="P94" s="37">
        <v>31924</v>
      </c>
      <c r="Q94" s="45">
        <v>30600</v>
      </c>
      <c r="R94" s="37">
        <v>545</v>
      </c>
      <c r="S94" s="37">
        <v>30055</v>
      </c>
      <c r="T94" s="45">
        <v>16740</v>
      </c>
      <c r="U94" s="37">
        <v>1139</v>
      </c>
      <c r="V94" s="37">
        <v>15601</v>
      </c>
      <c r="W94" s="45">
        <v>22472</v>
      </c>
      <c r="X94" s="37">
        <v>361</v>
      </c>
      <c r="Y94" s="37">
        <v>22111</v>
      </c>
      <c r="Z94" s="45">
        <v>42839</v>
      </c>
      <c r="AA94" s="37">
        <v>3505</v>
      </c>
      <c r="AB94" s="37">
        <v>39334</v>
      </c>
      <c r="AC94" s="45">
        <v>53450</v>
      </c>
      <c r="AD94" s="37">
        <v>152</v>
      </c>
      <c r="AE94" s="37">
        <v>53298</v>
      </c>
      <c r="AF94" s="45">
        <v>67515</v>
      </c>
      <c r="AG94" s="37">
        <v>390</v>
      </c>
      <c r="AH94" s="37">
        <v>67125</v>
      </c>
      <c r="AI94" s="45">
        <v>51023</v>
      </c>
      <c r="AJ94" s="37">
        <v>2387</v>
      </c>
      <c r="AK94" s="37">
        <v>48636</v>
      </c>
      <c r="AL94" s="45">
        <v>41830</v>
      </c>
      <c r="AM94" s="37">
        <v>48</v>
      </c>
      <c r="AN94" s="37">
        <v>41782</v>
      </c>
      <c r="AO94" s="45">
        <v>21933</v>
      </c>
      <c r="AP94" s="37">
        <v>2004</v>
      </c>
      <c r="AQ94" s="37">
        <v>19929</v>
      </c>
      <c r="AR94" s="45">
        <v>32981</v>
      </c>
      <c r="AS94" s="37">
        <v>4263</v>
      </c>
      <c r="AT94" s="37">
        <v>28718</v>
      </c>
      <c r="AU94" s="45">
        <v>45849</v>
      </c>
      <c r="AV94" s="37">
        <v>7095</v>
      </c>
      <c r="AW94" s="37">
        <v>38754</v>
      </c>
      <c r="AX94" s="45">
        <v>60021</v>
      </c>
      <c r="AY94" s="37">
        <v>5907</v>
      </c>
      <c r="AZ94" s="37">
        <v>54114</v>
      </c>
      <c r="BA94" s="45">
        <v>33133</v>
      </c>
      <c r="BB94" s="37">
        <v>4567</v>
      </c>
      <c r="BC94" s="37">
        <v>28566</v>
      </c>
      <c r="BD94" s="45">
        <v>11128</v>
      </c>
      <c r="BE94" s="37">
        <v>288</v>
      </c>
      <c r="BF94" s="37">
        <v>10840</v>
      </c>
      <c r="BG94" s="45">
        <v>17425</v>
      </c>
      <c r="BH94" s="37">
        <v>1062</v>
      </c>
      <c r="BI94" s="37">
        <v>16363</v>
      </c>
      <c r="BJ94" s="45">
        <v>4664</v>
      </c>
      <c r="BK94" s="37">
        <v>1065</v>
      </c>
      <c r="BL94" s="37">
        <v>3599</v>
      </c>
      <c r="BM94" s="45">
        <v>11485</v>
      </c>
      <c r="BN94" s="37">
        <v>1464</v>
      </c>
      <c r="BO94" s="37">
        <v>10021</v>
      </c>
      <c r="BP94" s="45">
        <v>14048</v>
      </c>
      <c r="BQ94" s="37">
        <v>1836</v>
      </c>
      <c r="BR94" s="37">
        <v>12212</v>
      </c>
      <c r="BS94" s="45">
        <v>7839</v>
      </c>
      <c r="BT94" s="37">
        <v>1038</v>
      </c>
      <c r="BU94" s="37">
        <v>6801</v>
      </c>
      <c r="BV94" s="45">
        <v>8551</v>
      </c>
      <c r="BW94" s="37">
        <v>1133</v>
      </c>
      <c r="BX94" s="37">
        <v>7418</v>
      </c>
      <c r="BY94" s="45">
        <v>3276</v>
      </c>
      <c r="BZ94" s="37">
        <v>1305</v>
      </c>
      <c r="CA94" s="37">
        <v>1971</v>
      </c>
      <c r="CB94" s="45">
        <v>35677</v>
      </c>
      <c r="CC94" s="37">
        <v>19107</v>
      </c>
      <c r="CD94" s="37">
        <v>16570</v>
      </c>
      <c r="CE94" s="45">
        <v>23650</v>
      </c>
      <c r="CF94" s="37">
        <v>1684</v>
      </c>
      <c r="CG94" s="37">
        <v>21966</v>
      </c>
      <c r="CH94" s="45">
        <v>45553</v>
      </c>
      <c r="CI94" s="37">
        <v>14897</v>
      </c>
      <c r="CJ94" s="37">
        <v>30656</v>
      </c>
      <c r="CK94" s="45">
        <v>35883</v>
      </c>
      <c r="CL94" s="37">
        <v>1041</v>
      </c>
      <c r="CM94" s="52">
        <v>34842</v>
      </c>
    </row>
    <row r="95" spans="1:91" s="9" customFormat="1" ht="14.25" customHeight="1" x14ac:dyDescent="0.2">
      <c r="A95" s="30" t="s">
        <v>8</v>
      </c>
      <c r="B95" s="45">
        <v>4198</v>
      </c>
      <c r="C95" s="37">
        <v>610</v>
      </c>
      <c r="D95" s="37">
        <v>3588</v>
      </c>
      <c r="E95" s="45">
        <v>7272</v>
      </c>
      <c r="F95" s="37">
        <v>407</v>
      </c>
      <c r="G95" s="37">
        <v>6865</v>
      </c>
      <c r="H95" s="45">
        <v>5664</v>
      </c>
      <c r="I95" s="37">
        <v>558</v>
      </c>
      <c r="J95" s="37">
        <v>5106</v>
      </c>
      <c r="K95" s="45">
        <v>2002</v>
      </c>
      <c r="L95" s="37">
        <v>106</v>
      </c>
      <c r="M95" s="37">
        <v>1896</v>
      </c>
      <c r="N95" s="45">
        <v>1878</v>
      </c>
      <c r="O95" s="37">
        <v>0</v>
      </c>
      <c r="P95" s="37">
        <v>1878</v>
      </c>
      <c r="Q95" s="45">
        <v>5754</v>
      </c>
      <c r="R95" s="37">
        <v>0</v>
      </c>
      <c r="S95" s="37">
        <v>5754</v>
      </c>
      <c r="T95" s="45">
        <v>5443</v>
      </c>
      <c r="U95" s="37">
        <v>0</v>
      </c>
      <c r="V95" s="37">
        <v>5443</v>
      </c>
      <c r="W95" s="45">
        <v>9214</v>
      </c>
      <c r="X95" s="37">
        <v>160</v>
      </c>
      <c r="Y95" s="37">
        <v>9054</v>
      </c>
      <c r="Z95" s="45">
        <v>10808</v>
      </c>
      <c r="AA95" s="37">
        <v>5</v>
      </c>
      <c r="AB95" s="37">
        <v>10803</v>
      </c>
      <c r="AC95" s="45">
        <v>6524</v>
      </c>
      <c r="AD95" s="37">
        <v>0</v>
      </c>
      <c r="AE95" s="37">
        <v>6524</v>
      </c>
      <c r="AF95" s="45">
        <v>7359</v>
      </c>
      <c r="AG95" s="37">
        <v>0</v>
      </c>
      <c r="AH95" s="37">
        <v>7359</v>
      </c>
      <c r="AI95" s="45">
        <v>4886</v>
      </c>
      <c r="AJ95" s="37">
        <v>15</v>
      </c>
      <c r="AK95" s="37">
        <v>4871</v>
      </c>
      <c r="AL95" s="45">
        <v>6876</v>
      </c>
      <c r="AM95" s="37">
        <v>477</v>
      </c>
      <c r="AN95" s="37">
        <v>6399</v>
      </c>
      <c r="AO95" s="45">
        <v>8996</v>
      </c>
      <c r="AP95" s="37">
        <v>202</v>
      </c>
      <c r="AQ95" s="37">
        <v>8794</v>
      </c>
      <c r="AR95" s="45">
        <v>3308</v>
      </c>
      <c r="AS95" s="37">
        <v>0</v>
      </c>
      <c r="AT95" s="37">
        <v>3308</v>
      </c>
      <c r="AU95" s="45">
        <v>6327</v>
      </c>
      <c r="AV95" s="37">
        <v>5</v>
      </c>
      <c r="AW95" s="37">
        <v>6322</v>
      </c>
      <c r="AX95" s="45">
        <v>2993</v>
      </c>
      <c r="AY95" s="37">
        <v>120</v>
      </c>
      <c r="AZ95" s="37">
        <v>2873</v>
      </c>
      <c r="BA95" s="45">
        <v>4110</v>
      </c>
      <c r="BB95" s="37">
        <v>0</v>
      </c>
      <c r="BC95" s="37">
        <v>4110</v>
      </c>
      <c r="BD95" s="45">
        <v>6820</v>
      </c>
      <c r="BE95" s="37">
        <v>0</v>
      </c>
      <c r="BF95" s="37">
        <v>6820</v>
      </c>
      <c r="BG95" s="45">
        <v>2297</v>
      </c>
      <c r="BH95" s="37">
        <v>5</v>
      </c>
      <c r="BI95" s="37">
        <v>2292</v>
      </c>
      <c r="BJ95" s="45">
        <v>5080</v>
      </c>
      <c r="BK95" s="37">
        <v>215</v>
      </c>
      <c r="BL95" s="37">
        <v>4865</v>
      </c>
      <c r="BM95" s="45">
        <v>4316</v>
      </c>
      <c r="BN95" s="37">
        <v>0</v>
      </c>
      <c r="BO95" s="37">
        <v>4316</v>
      </c>
      <c r="BP95" s="45">
        <v>338</v>
      </c>
      <c r="BQ95" s="37">
        <v>0</v>
      </c>
      <c r="BR95" s="37">
        <v>338</v>
      </c>
      <c r="BS95" s="45">
        <v>1735</v>
      </c>
      <c r="BT95" s="37">
        <v>0</v>
      </c>
      <c r="BU95" s="37">
        <v>1735</v>
      </c>
      <c r="BV95" s="45">
        <v>2221</v>
      </c>
      <c r="BW95" s="37">
        <v>0</v>
      </c>
      <c r="BX95" s="37">
        <v>2221</v>
      </c>
      <c r="BY95" s="45">
        <v>3145</v>
      </c>
      <c r="BZ95" s="37">
        <v>0</v>
      </c>
      <c r="CA95" s="37">
        <v>3145</v>
      </c>
      <c r="CB95" s="45">
        <v>1240</v>
      </c>
      <c r="CC95" s="37">
        <v>40</v>
      </c>
      <c r="CD95" s="37">
        <v>1200</v>
      </c>
      <c r="CE95" s="45">
        <v>4193</v>
      </c>
      <c r="CF95" s="37">
        <v>20</v>
      </c>
      <c r="CG95" s="37">
        <v>4173</v>
      </c>
      <c r="CH95" s="45">
        <v>2562</v>
      </c>
      <c r="CI95" s="37">
        <v>220</v>
      </c>
      <c r="CJ95" s="37">
        <v>2342</v>
      </c>
      <c r="CK95" s="45">
        <v>2371</v>
      </c>
      <c r="CL95" s="37">
        <v>200</v>
      </c>
      <c r="CM95" s="52">
        <v>2171</v>
      </c>
    </row>
    <row r="96" spans="1:91" s="9" customFormat="1" ht="14.25" customHeight="1" x14ac:dyDescent="0.2">
      <c r="A96" s="30" t="s">
        <v>9</v>
      </c>
      <c r="B96" s="45">
        <v>4728</v>
      </c>
      <c r="C96" s="37">
        <v>0</v>
      </c>
      <c r="D96" s="37">
        <v>4728</v>
      </c>
      <c r="E96" s="45">
        <v>4402</v>
      </c>
      <c r="F96" s="37">
        <v>352</v>
      </c>
      <c r="G96" s="37">
        <v>4050</v>
      </c>
      <c r="H96" s="45">
        <v>890</v>
      </c>
      <c r="I96" s="37">
        <v>0</v>
      </c>
      <c r="J96" s="37">
        <v>890</v>
      </c>
      <c r="K96" s="45">
        <v>3708</v>
      </c>
      <c r="L96" s="37">
        <v>0</v>
      </c>
      <c r="M96" s="37">
        <v>3708</v>
      </c>
      <c r="N96" s="45">
        <v>6464</v>
      </c>
      <c r="O96" s="37">
        <v>0</v>
      </c>
      <c r="P96" s="37">
        <v>6464</v>
      </c>
      <c r="Q96" s="45">
        <v>2802</v>
      </c>
      <c r="R96" s="37">
        <v>0</v>
      </c>
      <c r="S96" s="37">
        <v>2802</v>
      </c>
      <c r="T96" s="45">
        <v>2352</v>
      </c>
      <c r="U96" s="37">
        <v>0</v>
      </c>
      <c r="V96" s="37">
        <v>2352</v>
      </c>
      <c r="W96" s="45">
        <v>4022</v>
      </c>
      <c r="X96" s="37">
        <v>0</v>
      </c>
      <c r="Y96" s="37">
        <v>4022</v>
      </c>
      <c r="Z96" s="45">
        <v>14833</v>
      </c>
      <c r="AA96" s="37">
        <v>939</v>
      </c>
      <c r="AB96" s="37">
        <v>13894</v>
      </c>
      <c r="AC96" s="45">
        <v>6721</v>
      </c>
      <c r="AD96" s="37">
        <v>28</v>
      </c>
      <c r="AE96" s="37">
        <v>6693</v>
      </c>
      <c r="AF96" s="45">
        <v>11764</v>
      </c>
      <c r="AG96" s="37">
        <v>65</v>
      </c>
      <c r="AH96" s="37">
        <v>11699</v>
      </c>
      <c r="AI96" s="45">
        <v>9105</v>
      </c>
      <c r="AJ96" s="37">
        <v>200</v>
      </c>
      <c r="AK96" s="37">
        <v>8905</v>
      </c>
      <c r="AL96" s="45">
        <v>2718</v>
      </c>
      <c r="AM96" s="37">
        <v>10</v>
      </c>
      <c r="AN96" s="37">
        <v>2708</v>
      </c>
      <c r="AO96" s="45">
        <v>2965</v>
      </c>
      <c r="AP96" s="37">
        <v>226</v>
      </c>
      <c r="AQ96" s="37">
        <v>2739</v>
      </c>
      <c r="AR96" s="45">
        <v>842</v>
      </c>
      <c r="AS96" s="37">
        <v>561</v>
      </c>
      <c r="AT96" s="37">
        <v>281</v>
      </c>
      <c r="AU96" s="45">
        <v>2238</v>
      </c>
      <c r="AV96" s="37">
        <v>295</v>
      </c>
      <c r="AW96" s="37">
        <v>1943</v>
      </c>
      <c r="AX96" s="45">
        <v>3940</v>
      </c>
      <c r="AY96" s="37">
        <v>730</v>
      </c>
      <c r="AZ96" s="37">
        <v>3210</v>
      </c>
      <c r="BA96" s="45">
        <v>1568</v>
      </c>
      <c r="BB96" s="37">
        <v>1209</v>
      </c>
      <c r="BC96" s="37">
        <v>359</v>
      </c>
      <c r="BD96" s="45">
        <v>1378</v>
      </c>
      <c r="BE96" s="37">
        <v>480</v>
      </c>
      <c r="BF96" s="37">
        <v>898</v>
      </c>
      <c r="BG96" s="45">
        <v>1498</v>
      </c>
      <c r="BH96" s="37">
        <v>1172</v>
      </c>
      <c r="BI96" s="37">
        <v>326</v>
      </c>
      <c r="BJ96" s="45">
        <v>2606</v>
      </c>
      <c r="BK96" s="37">
        <v>202</v>
      </c>
      <c r="BL96" s="37">
        <v>2404</v>
      </c>
      <c r="BM96" s="45">
        <v>276</v>
      </c>
      <c r="BN96" s="37">
        <v>106</v>
      </c>
      <c r="BO96" s="37">
        <v>170</v>
      </c>
      <c r="BP96" s="45">
        <v>1418</v>
      </c>
      <c r="BQ96" s="37">
        <v>525</v>
      </c>
      <c r="BR96" s="37">
        <v>893</v>
      </c>
      <c r="BS96" s="45">
        <v>3665</v>
      </c>
      <c r="BT96" s="37">
        <v>525</v>
      </c>
      <c r="BU96" s="37">
        <v>3140</v>
      </c>
      <c r="BV96" s="45">
        <v>2681</v>
      </c>
      <c r="BW96" s="37">
        <v>626</v>
      </c>
      <c r="BX96" s="37">
        <v>2055</v>
      </c>
      <c r="BY96" s="45">
        <v>3172</v>
      </c>
      <c r="BZ96" s="37">
        <v>571</v>
      </c>
      <c r="CA96" s="37">
        <v>2601</v>
      </c>
      <c r="CB96" s="45">
        <v>7177</v>
      </c>
      <c r="CC96" s="37">
        <v>1669</v>
      </c>
      <c r="CD96" s="37">
        <v>5508</v>
      </c>
      <c r="CE96" s="45">
        <v>7614</v>
      </c>
      <c r="CF96" s="37">
        <v>2520</v>
      </c>
      <c r="CG96" s="37">
        <v>5094</v>
      </c>
      <c r="CH96" s="45">
        <v>8598</v>
      </c>
      <c r="CI96" s="37">
        <v>2014</v>
      </c>
      <c r="CJ96" s="37">
        <v>6584</v>
      </c>
      <c r="CK96" s="45">
        <v>7539</v>
      </c>
      <c r="CL96" s="37">
        <v>1681</v>
      </c>
      <c r="CM96" s="52">
        <v>5858</v>
      </c>
    </row>
    <row r="97" spans="1:91" s="9" customFormat="1" ht="14.25" customHeight="1" x14ac:dyDescent="0.2">
      <c r="A97" s="30" t="s">
        <v>10</v>
      </c>
      <c r="B97" s="45">
        <v>2032</v>
      </c>
      <c r="C97" s="37">
        <v>0</v>
      </c>
      <c r="D97" s="37">
        <v>2032</v>
      </c>
      <c r="E97" s="45">
        <v>1503</v>
      </c>
      <c r="F97" s="37">
        <v>0</v>
      </c>
      <c r="G97" s="37">
        <v>1503</v>
      </c>
      <c r="H97" s="45">
        <v>2743</v>
      </c>
      <c r="I97" s="37">
        <v>0</v>
      </c>
      <c r="J97" s="37">
        <v>2743</v>
      </c>
      <c r="K97" s="45">
        <v>2235</v>
      </c>
      <c r="L97" s="37">
        <v>0</v>
      </c>
      <c r="M97" s="37">
        <v>2235</v>
      </c>
      <c r="N97" s="45">
        <v>1269</v>
      </c>
      <c r="O97" s="37">
        <v>0</v>
      </c>
      <c r="P97" s="37">
        <v>1269</v>
      </c>
      <c r="Q97" s="45">
        <v>1269</v>
      </c>
      <c r="R97" s="37">
        <v>0</v>
      </c>
      <c r="S97" s="37">
        <v>1269</v>
      </c>
      <c r="T97" s="45">
        <v>1388</v>
      </c>
      <c r="U97" s="37">
        <v>0</v>
      </c>
      <c r="V97" s="37">
        <v>1388</v>
      </c>
      <c r="W97" s="45">
        <v>2101</v>
      </c>
      <c r="X97" s="37">
        <v>106</v>
      </c>
      <c r="Y97" s="37">
        <v>1995</v>
      </c>
      <c r="Z97" s="45">
        <v>3922</v>
      </c>
      <c r="AA97" s="37">
        <v>250</v>
      </c>
      <c r="AB97" s="37">
        <v>3672</v>
      </c>
      <c r="AC97" s="45">
        <v>22622</v>
      </c>
      <c r="AD97" s="37">
        <v>236</v>
      </c>
      <c r="AE97" s="37">
        <v>22386</v>
      </c>
      <c r="AF97" s="45">
        <v>7764</v>
      </c>
      <c r="AG97" s="37">
        <v>1197</v>
      </c>
      <c r="AH97" s="37">
        <v>6567</v>
      </c>
      <c r="AI97" s="45">
        <v>7670</v>
      </c>
      <c r="AJ97" s="37">
        <v>222</v>
      </c>
      <c r="AK97" s="37">
        <v>7448</v>
      </c>
      <c r="AL97" s="45">
        <v>4624</v>
      </c>
      <c r="AM97" s="37">
        <v>0</v>
      </c>
      <c r="AN97" s="37">
        <v>4624</v>
      </c>
      <c r="AO97" s="45">
        <v>6865</v>
      </c>
      <c r="AP97" s="37">
        <v>1709</v>
      </c>
      <c r="AQ97" s="37">
        <v>5156</v>
      </c>
      <c r="AR97" s="45">
        <v>13268</v>
      </c>
      <c r="AS97" s="37">
        <v>5277</v>
      </c>
      <c r="AT97" s="37">
        <v>7991</v>
      </c>
      <c r="AU97" s="45">
        <v>13617</v>
      </c>
      <c r="AV97" s="37">
        <v>7528</v>
      </c>
      <c r="AW97" s="37">
        <v>6089</v>
      </c>
      <c r="AX97" s="45">
        <v>7708</v>
      </c>
      <c r="AY97" s="37">
        <v>4205</v>
      </c>
      <c r="AZ97" s="37">
        <v>3503</v>
      </c>
      <c r="BA97" s="45">
        <v>7328</v>
      </c>
      <c r="BB97" s="37">
        <v>2360</v>
      </c>
      <c r="BC97" s="37">
        <v>4968</v>
      </c>
      <c r="BD97" s="45">
        <v>7971</v>
      </c>
      <c r="BE97" s="37">
        <v>360</v>
      </c>
      <c r="BF97" s="37">
        <v>7611</v>
      </c>
      <c r="BG97" s="45">
        <v>12244</v>
      </c>
      <c r="BH97" s="37">
        <v>8870</v>
      </c>
      <c r="BI97" s="37">
        <v>3374</v>
      </c>
      <c r="BJ97" s="45">
        <v>4311</v>
      </c>
      <c r="BK97" s="37">
        <v>1470</v>
      </c>
      <c r="BL97" s="37">
        <v>2841</v>
      </c>
      <c r="BM97" s="45">
        <v>3920</v>
      </c>
      <c r="BN97" s="37">
        <v>1255</v>
      </c>
      <c r="BO97" s="37">
        <v>2665</v>
      </c>
      <c r="BP97" s="45">
        <v>4249</v>
      </c>
      <c r="BQ97" s="37">
        <v>2401</v>
      </c>
      <c r="BR97" s="37">
        <v>1848</v>
      </c>
      <c r="BS97" s="45">
        <v>6664</v>
      </c>
      <c r="BT97" s="37">
        <v>909</v>
      </c>
      <c r="BU97" s="37">
        <v>5755</v>
      </c>
      <c r="BV97" s="45">
        <v>6898</v>
      </c>
      <c r="BW97" s="37">
        <v>769</v>
      </c>
      <c r="BX97" s="37">
        <v>6129</v>
      </c>
      <c r="BY97" s="45">
        <v>14806</v>
      </c>
      <c r="BZ97" s="37">
        <v>638</v>
      </c>
      <c r="CA97" s="37">
        <v>14168</v>
      </c>
      <c r="CB97" s="45">
        <v>7518</v>
      </c>
      <c r="CC97" s="37">
        <v>1479</v>
      </c>
      <c r="CD97" s="37">
        <v>6039</v>
      </c>
      <c r="CE97" s="45">
        <v>15515</v>
      </c>
      <c r="CF97" s="37">
        <v>406</v>
      </c>
      <c r="CG97" s="37">
        <v>15109</v>
      </c>
      <c r="CH97" s="45">
        <v>23929</v>
      </c>
      <c r="CI97" s="37">
        <v>6163</v>
      </c>
      <c r="CJ97" s="37">
        <v>17766</v>
      </c>
      <c r="CK97" s="45">
        <v>16099</v>
      </c>
      <c r="CL97" s="37">
        <v>1149</v>
      </c>
      <c r="CM97" s="52">
        <v>14950</v>
      </c>
    </row>
    <row r="98" spans="1:91" s="9" customFormat="1" ht="14.25" customHeight="1" x14ac:dyDescent="0.2">
      <c r="A98" s="30" t="s">
        <v>87</v>
      </c>
      <c r="B98" s="45">
        <v>15721</v>
      </c>
      <c r="C98" s="37">
        <v>182</v>
      </c>
      <c r="D98" s="37">
        <v>15539</v>
      </c>
      <c r="E98" s="45">
        <v>21138</v>
      </c>
      <c r="F98" s="37">
        <v>162</v>
      </c>
      <c r="G98" s="37">
        <v>20976</v>
      </c>
      <c r="H98" s="45">
        <v>18916</v>
      </c>
      <c r="I98" s="37">
        <v>462</v>
      </c>
      <c r="J98" s="37">
        <v>18454</v>
      </c>
      <c r="K98" s="45">
        <v>18285</v>
      </c>
      <c r="L98" s="37">
        <v>1369</v>
      </c>
      <c r="M98" s="37">
        <v>16916</v>
      </c>
      <c r="N98" s="45">
        <v>13100</v>
      </c>
      <c r="O98" s="37">
        <v>1010</v>
      </c>
      <c r="P98" s="37">
        <v>12090</v>
      </c>
      <c r="Q98" s="45">
        <v>18444</v>
      </c>
      <c r="R98" s="37">
        <v>697</v>
      </c>
      <c r="S98" s="37">
        <v>17747</v>
      </c>
      <c r="T98" s="45">
        <v>17144</v>
      </c>
      <c r="U98" s="37">
        <v>194</v>
      </c>
      <c r="V98" s="37">
        <v>16950</v>
      </c>
      <c r="W98" s="45">
        <v>17230</v>
      </c>
      <c r="X98" s="37">
        <v>626</v>
      </c>
      <c r="Y98" s="37">
        <v>16604</v>
      </c>
      <c r="Z98" s="45">
        <v>21261</v>
      </c>
      <c r="AA98" s="37">
        <v>224</v>
      </c>
      <c r="AB98" s="37">
        <v>21037</v>
      </c>
      <c r="AC98" s="45">
        <v>37354</v>
      </c>
      <c r="AD98" s="37">
        <v>481</v>
      </c>
      <c r="AE98" s="37">
        <v>36873</v>
      </c>
      <c r="AF98" s="45">
        <v>24734</v>
      </c>
      <c r="AG98" s="37">
        <v>197</v>
      </c>
      <c r="AH98" s="37">
        <v>24537</v>
      </c>
      <c r="AI98" s="45">
        <v>46188</v>
      </c>
      <c r="AJ98" s="37">
        <v>835</v>
      </c>
      <c r="AK98" s="37">
        <v>45353</v>
      </c>
      <c r="AL98" s="45">
        <v>43182</v>
      </c>
      <c r="AM98" s="37">
        <v>1721</v>
      </c>
      <c r="AN98" s="37">
        <v>41461</v>
      </c>
      <c r="AO98" s="45">
        <v>28854</v>
      </c>
      <c r="AP98" s="37">
        <v>4005</v>
      </c>
      <c r="AQ98" s="37">
        <v>24849</v>
      </c>
      <c r="AR98" s="45">
        <v>22151</v>
      </c>
      <c r="AS98" s="37">
        <v>2641</v>
      </c>
      <c r="AT98" s="37">
        <v>19510</v>
      </c>
      <c r="AU98" s="45">
        <v>15845</v>
      </c>
      <c r="AV98" s="37">
        <v>2647</v>
      </c>
      <c r="AW98" s="37">
        <v>13198</v>
      </c>
      <c r="AX98" s="45">
        <v>18456</v>
      </c>
      <c r="AY98" s="37">
        <v>4537</v>
      </c>
      <c r="AZ98" s="37">
        <v>13919</v>
      </c>
      <c r="BA98" s="45">
        <v>13265</v>
      </c>
      <c r="BB98" s="37">
        <v>3288</v>
      </c>
      <c r="BC98" s="37">
        <v>9977</v>
      </c>
      <c r="BD98" s="45">
        <v>20660</v>
      </c>
      <c r="BE98" s="37">
        <v>5965</v>
      </c>
      <c r="BF98" s="37">
        <v>14695</v>
      </c>
      <c r="BG98" s="45">
        <v>18729</v>
      </c>
      <c r="BH98" s="37">
        <v>5482</v>
      </c>
      <c r="BI98" s="37">
        <v>13247</v>
      </c>
      <c r="BJ98" s="45">
        <v>16487</v>
      </c>
      <c r="BK98" s="37">
        <v>6675</v>
      </c>
      <c r="BL98" s="37">
        <v>9812</v>
      </c>
      <c r="BM98" s="45">
        <v>13223</v>
      </c>
      <c r="BN98" s="37">
        <v>3333</v>
      </c>
      <c r="BO98" s="37">
        <v>9890</v>
      </c>
      <c r="BP98" s="45">
        <v>15860</v>
      </c>
      <c r="BQ98" s="37">
        <v>6237</v>
      </c>
      <c r="BR98" s="37">
        <v>9623</v>
      </c>
      <c r="BS98" s="45">
        <v>20034</v>
      </c>
      <c r="BT98" s="37">
        <v>9059</v>
      </c>
      <c r="BU98" s="37">
        <v>10975</v>
      </c>
      <c r="BV98" s="45">
        <v>16942</v>
      </c>
      <c r="BW98" s="37">
        <v>5102</v>
      </c>
      <c r="BX98" s="37">
        <v>11840</v>
      </c>
      <c r="BY98" s="45">
        <v>21184</v>
      </c>
      <c r="BZ98" s="37">
        <v>7905</v>
      </c>
      <c r="CA98" s="37">
        <v>13279</v>
      </c>
      <c r="CB98" s="45">
        <v>32898</v>
      </c>
      <c r="CC98" s="37">
        <v>10521</v>
      </c>
      <c r="CD98" s="37">
        <v>22377</v>
      </c>
      <c r="CE98" s="45">
        <v>30121</v>
      </c>
      <c r="CF98" s="37">
        <v>9241</v>
      </c>
      <c r="CG98" s="37">
        <v>20880</v>
      </c>
      <c r="CH98" s="45">
        <v>27513</v>
      </c>
      <c r="CI98" s="37">
        <v>9373</v>
      </c>
      <c r="CJ98" s="37">
        <v>18140</v>
      </c>
      <c r="CK98" s="45">
        <v>26306</v>
      </c>
      <c r="CL98" s="37">
        <v>7828</v>
      </c>
      <c r="CM98" s="52">
        <v>18478</v>
      </c>
    </row>
    <row r="99" spans="1:91" s="9" customFormat="1" ht="14.25" customHeight="1" x14ac:dyDescent="0.2">
      <c r="A99" s="30" t="s">
        <v>90</v>
      </c>
      <c r="B99" s="45">
        <v>33649</v>
      </c>
      <c r="C99" s="37">
        <v>4409</v>
      </c>
      <c r="D99" s="37">
        <v>29240</v>
      </c>
      <c r="E99" s="45">
        <v>31672</v>
      </c>
      <c r="F99" s="37">
        <v>5210</v>
      </c>
      <c r="G99" s="37">
        <v>26462</v>
      </c>
      <c r="H99" s="45">
        <v>32211</v>
      </c>
      <c r="I99" s="37">
        <v>8009</v>
      </c>
      <c r="J99" s="37">
        <v>24202</v>
      </c>
      <c r="K99" s="45">
        <v>36209</v>
      </c>
      <c r="L99" s="37">
        <v>6455</v>
      </c>
      <c r="M99" s="37">
        <v>29754</v>
      </c>
      <c r="N99" s="45">
        <v>33790</v>
      </c>
      <c r="O99" s="37">
        <v>1774</v>
      </c>
      <c r="P99" s="37">
        <v>32016</v>
      </c>
      <c r="Q99" s="45">
        <v>58367</v>
      </c>
      <c r="R99" s="37">
        <v>3313</v>
      </c>
      <c r="S99" s="37">
        <v>55054</v>
      </c>
      <c r="T99" s="45">
        <v>70125</v>
      </c>
      <c r="U99" s="37">
        <v>3445</v>
      </c>
      <c r="V99" s="37">
        <v>66680</v>
      </c>
      <c r="W99" s="45">
        <v>47002</v>
      </c>
      <c r="X99" s="37">
        <v>2345</v>
      </c>
      <c r="Y99" s="37">
        <v>44657</v>
      </c>
      <c r="Z99" s="45">
        <v>30666</v>
      </c>
      <c r="AA99" s="37">
        <v>2577</v>
      </c>
      <c r="AB99" s="37">
        <v>28089</v>
      </c>
      <c r="AC99" s="45">
        <v>33729</v>
      </c>
      <c r="AD99" s="37">
        <v>6014</v>
      </c>
      <c r="AE99" s="37">
        <v>27715</v>
      </c>
      <c r="AF99" s="45">
        <v>57021</v>
      </c>
      <c r="AG99" s="37">
        <v>4045</v>
      </c>
      <c r="AH99" s="37">
        <v>52976</v>
      </c>
      <c r="AI99" s="45">
        <v>61098</v>
      </c>
      <c r="AJ99" s="37">
        <v>6207</v>
      </c>
      <c r="AK99" s="37">
        <v>54891</v>
      </c>
      <c r="AL99" s="45">
        <v>59605</v>
      </c>
      <c r="AM99" s="37">
        <v>5071</v>
      </c>
      <c r="AN99" s="37">
        <v>54534</v>
      </c>
      <c r="AO99" s="45">
        <v>23430</v>
      </c>
      <c r="AP99" s="37">
        <v>2921</v>
      </c>
      <c r="AQ99" s="37">
        <v>20509</v>
      </c>
      <c r="AR99" s="45">
        <v>16300</v>
      </c>
      <c r="AS99" s="37">
        <v>4451</v>
      </c>
      <c r="AT99" s="37">
        <v>11849</v>
      </c>
      <c r="AU99" s="45">
        <v>19075</v>
      </c>
      <c r="AV99" s="37">
        <v>3285</v>
      </c>
      <c r="AW99" s="37">
        <v>15790</v>
      </c>
      <c r="AX99" s="45">
        <v>23029</v>
      </c>
      <c r="AY99" s="37">
        <v>5252</v>
      </c>
      <c r="AZ99" s="37">
        <v>17777</v>
      </c>
      <c r="BA99" s="45">
        <v>17474</v>
      </c>
      <c r="BB99" s="37">
        <v>3104</v>
      </c>
      <c r="BC99" s="37">
        <v>14370</v>
      </c>
      <c r="BD99" s="45">
        <v>16557</v>
      </c>
      <c r="BE99" s="37">
        <v>3657</v>
      </c>
      <c r="BF99" s="37">
        <v>12900</v>
      </c>
      <c r="BG99" s="45">
        <v>16878</v>
      </c>
      <c r="BH99" s="37">
        <v>5800</v>
      </c>
      <c r="BI99" s="37">
        <v>11078</v>
      </c>
      <c r="BJ99" s="45">
        <v>20476</v>
      </c>
      <c r="BK99" s="37">
        <v>3546</v>
      </c>
      <c r="BL99" s="37">
        <v>16930</v>
      </c>
      <c r="BM99" s="45">
        <v>18910</v>
      </c>
      <c r="BN99" s="37">
        <v>4318</v>
      </c>
      <c r="BO99" s="37">
        <v>14592</v>
      </c>
      <c r="BP99" s="45">
        <v>21282</v>
      </c>
      <c r="BQ99" s="37">
        <v>8715</v>
      </c>
      <c r="BR99" s="37">
        <v>12567</v>
      </c>
      <c r="BS99" s="45">
        <v>26181</v>
      </c>
      <c r="BT99" s="37">
        <v>8918</v>
      </c>
      <c r="BU99" s="37">
        <v>17263</v>
      </c>
      <c r="BV99" s="45">
        <v>33550</v>
      </c>
      <c r="BW99" s="37">
        <v>7189</v>
      </c>
      <c r="BX99" s="37">
        <v>26361</v>
      </c>
      <c r="BY99" s="45">
        <v>31420</v>
      </c>
      <c r="BZ99" s="37">
        <v>8286</v>
      </c>
      <c r="CA99" s="37">
        <v>23134</v>
      </c>
      <c r="CB99" s="45">
        <v>44501</v>
      </c>
      <c r="CC99" s="37">
        <v>14439</v>
      </c>
      <c r="CD99" s="37">
        <v>30062</v>
      </c>
      <c r="CE99" s="45">
        <v>57503</v>
      </c>
      <c r="CF99" s="37">
        <v>15474</v>
      </c>
      <c r="CG99" s="37">
        <v>42029</v>
      </c>
      <c r="CH99" s="45">
        <v>40535</v>
      </c>
      <c r="CI99" s="37">
        <v>13422</v>
      </c>
      <c r="CJ99" s="37">
        <v>27113</v>
      </c>
      <c r="CK99" s="45">
        <v>27977</v>
      </c>
      <c r="CL99" s="37">
        <v>9185</v>
      </c>
      <c r="CM99" s="52">
        <v>18792</v>
      </c>
    </row>
    <row r="100" spans="1:91" s="9" customFormat="1" ht="14.25" customHeight="1" x14ac:dyDescent="0.2">
      <c r="A100" s="30" t="s">
        <v>88</v>
      </c>
      <c r="B100" s="45">
        <v>7384</v>
      </c>
      <c r="C100" s="37">
        <v>1111</v>
      </c>
      <c r="D100" s="37">
        <v>6273</v>
      </c>
      <c r="E100" s="45">
        <v>8475</v>
      </c>
      <c r="F100" s="37">
        <v>1051</v>
      </c>
      <c r="G100" s="37">
        <v>7424</v>
      </c>
      <c r="H100" s="45">
        <v>7977</v>
      </c>
      <c r="I100" s="37">
        <v>945</v>
      </c>
      <c r="J100" s="37">
        <v>7032</v>
      </c>
      <c r="K100" s="45">
        <v>9650</v>
      </c>
      <c r="L100" s="37">
        <v>371</v>
      </c>
      <c r="M100" s="37">
        <v>9279</v>
      </c>
      <c r="N100" s="45">
        <v>8591</v>
      </c>
      <c r="O100" s="37">
        <v>84</v>
      </c>
      <c r="P100" s="37">
        <v>8507</v>
      </c>
      <c r="Q100" s="45">
        <v>5845</v>
      </c>
      <c r="R100" s="37">
        <v>98</v>
      </c>
      <c r="S100" s="37">
        <v>5747</v>
      </c>
      <c r="T100" s="45">
        <v>5517</v>
      </c>
      <c r="U100" s="37">
        <v>191</v>
      </c>
      <c r="V100" s="37">
        <v>5326</v>
      </c>
      <c r="W100" s="45">
        <v>6574</v>
      </c>
      <c r="X100" s="37">
        <v>554</v>
      </c>
      <c r="Y100" s="37">
        <v>6020</v>
      </c>
      <c r="Z100" s="45">
        <v>3704</v>
      </c>
      <c r="AA100" s="37">
        <v>34</v>
      </c>
      <c r="AB100" s="37">
        <v>3670</v>
      </c>
      <c r="AC100" s="45">
        <v>5090</v>
      </c>
      <c r="AD100" s="37">
        <v>72</v>
      </c>
      <c r="AE100" s="37">
        <v>5018</v>
      </c>
      <c r="AF100" s="45">
        <v>5296</v>
      </c>
      <c r="AG100" s="37">
        <v>138</v>
      </c>
      <c r="AH100" s="37">
        <v>5158</v>
      </c>
      <c r="AI100" s="45">
        <v>5718</v>
      </c>
      <c r="AJ100" s="37">
        <v>1576</v>
      </c>
      <c r="AK100" s="37">
        <v>4142</v>
      </c>
      <c r="AL100" s="45">
        <v>8733</v>
      </c>
      <c r="AM100" s="37">
        <v>1580</v>
      </c>
      <c r="AN100" s="37">
        <v>7153</v>
      </c>
      <c r="AO100" s="45">
        <v>4434</v>
      </c>
      <c r="AP100" s="37">
        <v>1199</v>
      </c>
      <c r="AQ100" s="37">
        <v>3235</v>
      </c>
      <c r="AR100" s="45">
        <v>9174</v>
      </c>
      <c r="AS100" s="37">
        <v>5284</v>
      </c>
      <c r="AT100" s="37">
        <v>3890</v>
      </c>
      <c r="AU100" s="45">
        <v>7378</v>
      </c>
      <c r="AV100" s="37">
        <v>3735</v>
      </c>
      <c r="AW100" s="37">
        <v>3643</v>
      </c>
      <c r="AX100" s="45">
        <v>9453</v>
      </c>
      <c r="AY100" s="37">
        <v>4724</v>
      </c>
      <c r="AZ100" s="37">
        <v>4729</v>
      </c>
      <c r="BA100" s="45">
        <v>5886</v>
      </c>
      <c r="BB100" s="37">
        <v>2258</v>
      </c>
      <c r="BC100" s="37">
        <v>3628</v>
      </c>
      <c r="BD100" s="45">
        <v>5862</v>
      </c>
      <c r="BE100" s="37">
        <v>1600</v>
      </c>
      <c r="BF100" s="37">
        <v>4262</v>
      </c>
      <c r="BG100" s="45">
        <v>2844</v>
      </c>
      <c r="BH100" s="37">
        <v>1175</v>
      </c>
      <c r="BI100" s="37">
        <v>1669</v>
      </c>
      <c r="BJ100" s="45">
        <v>5465</v>
      </c>
      <c r="BK100" s="37">
        <v>805</v>
      </c>
      <c r="BL100" s="37">
        <v>4660</v>
      </c>
      <c r="BM100" s="45">
        <v>11077</v>
      </c>
      <c r="BN100" s="37">
        <v>1185</v>
      </c>
      <c r="BO100" s="37">
        <v>9892</v>
      </c>
      <c r="BP100" s="45">
        <v>10941</v>
      </c>
      <c r="BQ100" s="37">
        <v>2750</v>
      </c>
      <c r="BR100" s="37">
        <v>8191</v>
      </c>
      <c r="BS100" s="45">
        <v>10945</v>
      </c>
      <c r="BT100" s="37">
        <v>5703</v>
      </c>
      <c r="BU100" s="37">
        <v>5242</v>
      </c>
      <c r="BV100" s="45">
        <v>11239</v>
      </c>
      <c r="BW100" s="37">
        <v>5012</v>
      </c>
      <c r="BX100" s="37">
        <v>6227</v>
      </c>
      <c r="BY100" s="45">
        <v>14890</v>
      </c>
      <c r="BZ100" s="37">
        <v>6870</v>
      </c>
      <c r="CA100" s="37">
        <v>8020</v>
      </c>
      <c r="CB100" s="45">
        <v>12650</v>
      </c>
      <c r="CC100" s="37">
        <v>4137</v>
      </c>
      <c r="CD100" s="37">
        <v>8513</v>
      </c>
      <c r="CE100" s="45">
        <v>9333</v>
      </c>
      <c r="CF100" s="37">
        <v>3819</v>
      </c>
      <c r="CG100" s="37">
        <v>5514</v>
      </c>
      <c r="CH100" s="45">
        <v>10240</v>
      </c>
      <c r="CI100" s="37">
        <v>4823</v>
      </c>
      <c r="CJ100" s="37">
        <v>5417</v>
      </c>
      <c r="CK100" s="45">
        <v>14016</v>
      </c>
      <c r="CL100" s="37">
        <v>5163</v>
      </c>
      <c r="CM100" s="52">
        <v>8853</v>
      </c>
    </row>
    <row r="101" spans="1:91" s="9" customFormat="1" ht="14.25" customHeight="1" x14ac:dyDescent="0.2">
      <c r="A101" s="30" t="s">
        <v>80</v>
      </c>
      <c r="B101" s="45">
        <v>33995</v>
      </c>
      <c r="C101" s="37">
        <v>8143</v>
      </c>
      <c r="D101" s="37">
        <v>25852</v>
      </c>
      <c r="E101" s="45">
        <v>34144</v>
      </c>
      <c r="F101" s="37">
        <v>6725</v>
      </c>
      <c r="G101" s="37">
        <v>27419</v>
      </c>
      <c r="H101" s="45">
        <v>19592</v>
      </c>
      <c r="I101" s="37">
        <v>2919</v>
      </c>
      <c r="J101" s="37">
        <v>16673</v>
      </c>
      <c r="K101" s="45">
        <v>18452</v>
      </c>
      <c r="L101" s="37">
        <v>1899</v>
      </c>
      <c r="M101" s="37">
        <v>16553</v>
      </c>
      <c r="N101" s="45">
        <v>14941</v>
      </c>
      <c r="O101" s="37">
        <v>2562</v>
      </c>
      <c r="P101" s="37">
        <v>12379</v>
      </c>
      <c r="Q101" s="45">
        <v>19055</v>
      </c>
      <c r="R101" s="37">
        <v>1521</v>
      </c>
      <c r="S101" s="37">
        <v>17534</v>
      </c>
      <c r="T101" s="45">
        <v>21862</v>
      </c>
      <c r="U101" s="37">
        <v>2855</v>
      </c>
      <c r="V101" s="37">
        <v>19007</v>
      </c>
      <c r="W101" s="45">
        <v>17004</v>
      </c>
      <c r="X101" s="37">
        <v>3222</v>
      </c>
      <c r="Y101" s="37">
        <v>13782</v>
      </c>
      <c r="Z101" s="45">
        <v>41681</v>
      </c>
      <c r="AA101" s="37">
        <v>2310</v>
      </c>
      <c r="AB101" s="37">
        <v>39371</v>
      </c>
      <c r="AC101" s="45">
        <v>39166</v>
      </c>
      <c r="AD101" s="37">
        <v>2401</v>
      </c>
      <c r="AE101" s="37">
        <v>36765</v>
      </c>
      <c r="AF101" s="45">
        <v>29464</v>
      </c>
      <c r="AG101" s="37">
        <v>122</v>
      </c>
      <c r="AH101" s="37">
        <v>29342</v>
      </c>
      <c r="AI101" s="45">
        <v>13807</v>
      </c>
      <c r="AJ101" s="37">
        <v>89</v>
      </c>
      <c r="AK101" s="37">
        <v>13718</v>
      </c>
      <c r="AL101" s="45">
        <v>17356</v>
      </c>
      <c r="AM101" s="37">
        <v>37</v>
      </c>
      <c r="AN101" s="37">
        <v>17319</v>
      </c>
      <c r="AO101" s="45">
        <v>25243</v>
      </c>
      <c r="AP101" s="37">
        <v>1233</v>
      </c>
      <c r="AQ101" s="37">
        <v>24010</v>
      </c>
      <c r="AR101" s="45">
        <v>19474</v>
      </c>
      <c r="AS101" s="37">
        <v>19</v>
      </c>
      <c r="AT101" s="37">
        <v>19455</v>
      </c>
      <c r="AU101" s="45">
        <v>21313</v>
      </c>
      <c r="AV101" s="37">
        <v>8260</v>
      </c>
      <c r="AW101" s="37">
        <v>13053</v>
      </c>
      <c r="AX101" s="45">
        <v>14769</v>
      </c>
      <c r="AY101" s="37">
        <v>1200</v>
      </c>
      <c r="AZ101" s="37">
        <v>13569</v>
      </c>
      <c r="BA101" s="45">
        <v>21409</v>
      </c>
      <c r="BB101" s="37">
        <v>9600</v>
      </c>
      <c r="BC101" s="37">
        <v>11809</v>
      </c>
      <c r="BD101" s="45">
        <v>14240</v>
      </c>
      <c r="BE101" s="37">
        <v>80</v>
      </c>
      <c r="BF101" s="37">
        <v>14160</v>
      </c>
      <c r="BG101" s="45">
        <v>7999</v>
      </c>
      <c r="BH101" s="37">
        <v>100</v>
      </c>
      <c r="BI101" s="37">
        <v>7899</v>
      </c>
      <c r="BJ101" s="45">
        <v>5071</v>
      </c>
      <c r="BK101" s="37">
        <v>57</v>
      </c>
      <c r="BL101" s="37">
        <v>5014</v>
      </c>
      <c r="BM101" s="45">
        <v>2987</v>
      </c>
      <c r="BN101" s="37">
        <v>150</v>
      </c>
      <c r="BO101" s="37">
        <v>2837</v>
      </c>
      <c r="BP101" s="45">
        <v>9378</v>
      </c>
      <c r="BQ101" s="37">
        <v>2915</v>
      </c>
      <c r="BR101" s="37">
        <v>6463</v>
      </c>
      <c r="BS101" s="45">
        <v>18813</v>
      </c>
      <c r="BT101" s="37">
        <v>5225</v>
      </c>
      <c r="BU101" s="37">
        <v>13588</v>
      </c>
      <c r="BV101" s="45">
        <v>15224</v>
      </c>
      <c r="BW101" s="37">
        <v>5270</v>
      </c>
      <c r="BX101" s="37">
        <v>9954</v>
      </c>
      <c r="BY101" s="45">
        <v>18515</v>
      </c>
      <c r="BZ101" s="37">
        <v>4636</v>
      </c>
      <c r="CA101" s="37">
        <v>13879</v>
      </c>
      <c r="CB101" s="45">
        <v>21130</v>
      </c>
      <c r="CC101" s="37">
        <v>4524</v>
      </c>
      <c r="CD101" s="37">
        <v>16606</v>
      </c>
      <c r="CE101" s="45">
        <v>22854</v>
      </c>
      <c r="CF101" s="37">
        <v>2393</v>
      </c>
      <c r="CG101" s="37">
        <v>20461</v>
      </c>
      <c r="CH101" s="45">
        <v>32124</v>
      </c>
      <c r="CI101" s="37">
        <v>4413</v>
      </c>
      <c r="CJ101" s="37">
        <v>27711</v>
      </c>
      <c r="CK101" s="45">
        <v>21474</v>
      </c>
      <c r="CL101" s="37">
        <v>3814</v>
      </c>
      <c r="CM101" s="52">
        <v>17660</v>
      </c>
    </row>
    <row r="102" spans="1:91" s="9" customFormat="1" ht="14.25" customHeight="1" x14ac:dyDescent="0.2">
      <c r="A102" s="30" t="s">
        <v>81</v>
      </c>
      <c r="B102" s="45">
        <v>18997</v>
      </c>
      <c r="C102" s="37">
        <v>2763</v>
      </c>
      <c r="D102" s="37">
        <v>16234</v>
      </c>
      <c r="E102" s="45">
        <v>25095</v>
      </c>
      <c r="F102" s="37">
        <v>4548</v>
      </c>
      <c r="G102" s="37">
        <v>20547</v>
      </c>
      <c r="H102" s="45">
        <v>20826</v>
      </c>
      <c r="I102" s="37">
        <v>6385</v>
      </c>
      <c r="J102" s="37">
        <v>14441</v>
      </c>
      <c r="K102" s="45">
        <v>23498</v>
      </c>
      <c r="L102" s="37">
        <v>10815</v>
      </c>
      <c r="M102" s="37">
        <v>12683</v>
      </c>
      <c r="N102" s="45">
        <v>26063</v>
      </c>
      <c r="O102" s="37">
        <v>6740</v>
      </c>
      <c r="P102" s="37">
        <v>19323</v>
      </c>
      <c r="Q102" s="45">
        <v>43727</v>
      </c>
      <c r="R102" s="37">
        <v>17818</v>
      </c>
      <c r="S102" s="37">
        <v>25909</v>
      </c>
      <c r="T102" s="45">
        <v>35006</v>
      </c>
      <c r="U102" s="37">
        <v>11251</v>
      </c>
      <c r="V102" s="37">
        <v>23755</v>
      </c>
      <c r="W102" s="45">
        <v>30472</v>
      </c>
      <c r="X102" s="37">
        <v>11417</v>
      </c>
      <c r="Y102" s="37">
        <v>19055</v>
      </c>
      <c r="Z102" s="45">
        <v>20305</v>
      </c>
      <c r="AA102" s="37">
        <v>4616</v>
      </c>
      <c r="AB102" s="37">
        <v>15689</v>
      </c>
      <c r="AC102" s="45">
        <v>16166</v>
      </c>
      <c r="AD102" s="37">
        <v>3567</v>
      </c>
      <c r="AE102" s="37">
        <v>12599</v>
      </c>
      <c r="AF102" s="45">
        <v>27572</v>
      </c>
      <c r="AG102" s="37">
        <v>6617</v>
      </c>
      <c r="AH102" s="37">
        <v>20955</v>
      </c>
      <c r="AI102" s="45">
        <v>19521</v>
      </c>
      <c r="AJ102" s="37">
        <v>1692</v>
      </c>
      <c r="AK102" s="37">
        <v>17829</v>
      </c>
      <c r="AL102" s="45">
        <v>25236</v>
      </c>
      <c r="AM102" s="37">
        <v>2198</v>
      </c>
      <c r="AN102" s="37">
        <v>23038</v>
      </c>
      <c r="AO102" s="45">
        <v>16578</v>
      </c>
      <c r="AP102" s="37">
        <v>599</v>
      </c>
      <c r="AQ102" s="37">
        <v>15979</v>
      </c>
      <c r="AR102" s="45">
        <v>17478</v>
      </c>
      <c r="AS102" s="37">
        <v>1384</v>
      </c>
      <c r="AT102" s="37">
        <v>16094</v>
      </c>
      <c r="AU102" s="45">
        <v>10741</v>
      </c>
      <c r="AV102" s="37">
        <v>683</v>
      </c>
      <c r="AW102" s="37">
        <v>10058</v>
      </c>
      <c r="AX102" s="45">
        <v>17213</v>
      </c>
      <c r="AY102" s="37">
        <v>1589</v>
      </c>
      <c r="AZ102" s="37">
        <v>15624</v>
      </c>
      <c r="BA102" s="45">
        <v>10828</v>
      </c>
      <c r="BB102" s="37">
        <v>1125</v>
      </c>
      <c r="BC102" s="37">
        <v>9703</v>
      </c>
      <c r="BD102" s="45">
        <v>11308</v>
      </c>
      <c r="BE102" s="37">
        <v>1421</v>
      </c>
      <c r="BF102" s="37">
        <v>9887</v>
      </c>
      <c r="BG102" s="45">
        <v>14562</v>
      </c>
      <c r="BH102" s="37">
        <v>784</v>
      </c>
      <c r="BI102" s="37">
        <v>13778</v>
      </c>
      <c r="BJ102" s="45">
        <v>23127</v>
      </c>
      <c r="BK102" s="37">
        <v>2412</v>
      </c>
      <c r="BL102" s="37">
        <v>20715</v>
      </c>
      <c r="BM102" s="45">
        <v>10679</v>
      </c>
      <c r="BN102" s="37">
        <v>1312</v>
      </c>
      <c r="BO102" s="37">
        <v>9367</v>
      </c>
      <c r="BP102" s="45">
        <v>8230</v>
      </c>
      <c r="BQ102" s="37">
        <v>1446</v>
      </c>
      <c r="BR102" s="37">
        <v>6784</v>
      </c>
      <c r="BS102" s="45">
        <v>10567</v>
      </c>
      <c r="BT102" s="37">
        <v>1992</v>
      </c>
      <c r="BU102" s="37">
        <v>8575</v>
      </c>
      <c r="BV102" s="45">
        <v>17262</v>
      </c>
      <c r="BW102" s="37">
        <v>3002</v>
      </c>
      <c r="BX102" s="37">
        <v>14260</v>
      </c>
      <c r="BY102" s="45">
        <v>15660</v>
      </c>
      <c r="BZ102" s="37">
        <v>4465</v>
      </c>
      <c r="CA102" s="37">
        <v>11195</v>
      </c>
      <c r="CB102" s="45">
        <v>20982</v>
      </c>
      <c r="CC102" s="37">
        <v>5840</v>
      </c>
      <c r="CD102" s="37">
        <v>15142</v>
      </c>
      <c r="CE102" s="45">
        <v>15070</v>
      </c>
      <c r="CF102" s="37">
        <v>4923</v>
      </c>
      <c r="CG102" s="37">
        <v>10147</v>
      </c>
      <c r="CH102" s="45">
        <v>11862</v>
      </c>
      <c r="CI102" s="37">
        <v>1545</v>
      </c>
      <c r="CJ102" s="37">
        <v>10317</v>
      </c>
      <c r="CK102" s="45">
        <v>20702</v>
      </c>
      <c r="CL102" s="37">
        <v>8355</v>
      </c>
      <c r="CM102" s="52">
        <v>12347</v>
      </c>
    </row>
    <row r="103" spans="1:91" s="9" customFormat="1" ht="14.25" customHeight="1" x14ac:dyDescent="0.2">
      <c r="A103" s="30" t="s">
        <v>82</v>
      </c>
      <c r="B103" s="45">
        <v>2811</v>
      </c>
      <c r="C103" s="37">
        <v>168</v>
      </c>
      <c r="D103" s="37">
        <v>2643</v>
      </c>
      <c r="E103" s="45">
        <v>1970</v>
      </c>
      <c r="F103" s="37">
        <v>75</v>
      </c>
      <c r="G103" s="37">
        <v>1895</v>
      </c>
      <c r="H103" s="45">
        <v>3455</v>
      </c>
      <c r="I103" s="37">
        <v>0</v>
      </c>
      <c r="J103" s="37">
        <v>3455</v>
      </c>
      <c r="K103" s="45">
        <v>2558</v>
      </c>
      <c r="L103" s="37">
        <v>0</v>
      </c>
      <c r="M103" s="37">
        <v>2558</v>
      </c>
      <c r="N103" s="45">
        <v>845</v>
      </c>
      <c r="O103" s="37">
        <v>0</v>
      </c>
      <c r="P103" s="37">
        <v>845</v>
      </c>
      <c r="Q103" s="45">
        <v>1020</v>
      </c>
      <c r="R103" s="37">
        <v>0</v>
      </c>
      <c r="S103" s="37">
        <v>1020</v>
      </c>
      <c r="T103" s="45">
        <v>1664</v>
      </c>
      <c r="U103" s="37">
        <v>0</v>
      </c>
      <c r="V103" s="37">
        <v>1664</v>
      </c>
      <c r="W103" s="45">
        <v>3365</v>
      </c>
      <c r="X103" s="37">
        <v>86</v>
      </c>
      <c r="Y103" s="37">
        <v>3279</v>
      </c>
      <c r="Z103" s="45">
        <v>1154</v>
      </c>
      <c r="AA103" s="37">
        <v>54</v>
      </c>
      <c r="AB103" s="37">
        <v>1100</v>
      </c>
      <c r="AC103" s="45">
        <v>738</v>
      </c>
      <c r="AD103" s="37">
        <v>21</v>
      </c>
      <c r="AE103" s="37">
        <v>717</v>
      </c>
      <c r="AF103" s="45">
        <v>1257</v>
      </c>
      <c r="AG103" s="37">
        <v>0</v>
      </c>
      <c r="AH103" s="37">
        <v>1257</v>
      </c>
      <c r="AI103" s="45">
        <v>1864</v>
      </c>
      <c r="AJ103" s="37">
        <v>19</v>
      </c>
      <c r="AK103" s="37">
        <v>1845</v>
      </c>
      <c r="AL103" s="45">
        <v>4609</v>
      </c>
      <c r="AM103" s="37">
        <v>606</v>
      </c>
      <c r="AN103" s="37">
        <v>4003</v>
      </c>
      <c r="AO103" s="45">
        <v>4417</v>
      </c>
      <c r="AP103" s="37">
        <v>764</v>
      </c>
      <c r="AQ103" s="37">
        <v>3653</v>
      </c>
      <c r="AR103" s="45">
        <v>7151</v>
      </c>
      <c r="AS103" s="37">
        <v>767</v>
      </c>
      <c r="AT103" s="37">
        <v>6384</v>
      </c>
      <c r="AU103" s="45">
        <v>1269</v>
      </c>
      <c r="AV103" s="37">
        <v>189</v>
      </c>
      <c r="AW103" s="37">
        <v>1080</v>
      </c>
      <c r="AX103" s="45">
        <v>2887</v>
      </c>
      <c r="AY103" s="37">
        <v>169</v>
      </c>
      <c r="AZ103" s="37">
        <v>2718</v>
      </c>
      <c r="BA103" s="45">
        <v>2130</v>
      </c>
      <c r="BB103" s="37">
        <v>284</v>
      </c>
      <c r="BC103" s="37">
        <v>1846</v>
      </c>
      <c r="BD103" s="45">
        <v>2222</v>
      </c>
      <c r="BE103" s="37">
        <v>515</v>
      </c>
      <c r="BF103" s="37">
        <v>1707</v>
      </c>
      <c r="BG103" s="45">
        <v>2681</v>
      </c>
      <c r="BH103" s="37">
        <v>465</v>
      </c>
      <c r="BI103" s="37">
        <v>2216</v>
      </c>
      <c r="BJ103" s="45">
        <v>3212</v>
      </c>
      <c r="BK103" s="37">
        <v>1293</v>
      </c>
      <c r="BL103" s="37">
        <v>1919</v>
      </c>
      <c r="BM103" s="45">
        <v>2184</v>
      </c>
      <c r="BN103" s="37">
        <v>718</v>
      </c>
      <c r="BO103" s="37">
        <v>1466</v>
      </c>
      <c r="BP103" s="45">
        <v>4251</v>
      </c>
      <c r="BQ103" s="37">
        <v>1073</v>
      </c>
      <c r="BR103" s="37">
        <v>3178</v>
      </c>
      <c r="BS103" s="45">
        <v>6059</v>
      </c>
      <c r="BT103" s="37">
        <v>4625</v>
      </c>
      <c r="BU103" s="37">
        <v>1434</v>
      </c>
      <c r="BV103" s="45">
        <v>4861</v>
      </c>
      <c r="BW103" s="37">
        <v>3981</v>
      </c>
      <c r="BX103" s="37">
        <v>880</v>
      </c>
      <c r="BY103" s="45">
        <v>8624</v>
      </c>
      <c r="BZ103" s="37">
        <v>3789</v>
      </c>
      <c r="CA103" s="37">
        <v>4835</v>
      </c>
      <c r="CB103" s="45">
        <v>6435</v>
      </c>
      <c r="CC103" s="37">
        <v>3795</v>
      </c>
      <c r="CD103" s="37">
        <v>2640</v>
      </c>
      <c r="CE103" s="45">
        <v>7598</v>
      </c>
      <c r="CF103" s="37">
        <v>3491</v>
      </c>
      <c r="CG103" s="37">
        <v>4107</v>
      </c>
      <c r="CH103" s="45">
        <v>8114</v>
      </c>
      <c r="CI103" s="37">
        <v>4213</v>
      </c>
      <c r="CJ103" s="37">
        <v>3901</v>
      </c>
      <c r="CK103" s="45">
        <v>4006</v>
      </c>
      <c r="CL103" s="37">
        <v>280</v>
      </c>
      <c r="CM103" s="52">
        <v>3726</v>
      </c>
    </row>
    <row r="104" spans="1:91" s="9" customFormat="1" ht="14.25" customHeight="1" x14ac:dyDescent="0.2">
      <c r="A104" s="30" t="s">
        <v>83</v>
      </c>
      <c r="B104" s="45">
        <v>9552</v>
      </c>
      <c r="C104" s="37">
        <v>1369</v>
      </c>
      <c r="D104" s="37">
        <v>8183</v>
      </c>
      <c r="E104" s="45">
        <v>6350</v>
      </c>
      <c r="F104" s="37">
        <v>859</v>
      </c>
      <c r="G104" s="37">
        <v>5491</v>
      </c>
      <c r="H104" s="45">
        <v>3016</v>
      </c>
      <c r="I104" s="37">
        <v>1000</v>
      </c>
      <c r="J104" s="37">
        <v>2016</v>
      </c>
      <c r="K104" s="45">
        <v>4981</v>
      </c>
      <c r="L104" s="37">
        <v>1311</v>
      </c>
      <c r="M104" s="37">
        <v>3670</v>
      </c>
      <c r="N104" s="45">
        <v>5988</v>
      </c>
      <c r="O104" s="37">
        <v>1801</v>
      </c>
      <c r="P104" s="37">
        <v>4187</v>
      </c>
      <c r="Q104" s="45">
        <v>5014</v>
      </c>
      <c r="R104" s="37">
        <v>1602</v>
      </c>
      <c r="S104" s="37">
        <v>3412</v>
      </c>
      <c r="T104" s="45">
        <v>3257</v>
      </c>
      <c r="U104" s="37">
        <v>709</v>
      </c>
      <c r="V104" s="37">
        <v>2548</v>
      </c>
      <c r="W104" s="45">
        <v>2406</v>
      </c>
      <c r="X104" s="37">
        <v>120</v>
      </c>
      <c r="Y104" s="37">
        <v>2286</v>
      </c>
      <c r="Z104" s="45">
        <v>3321</v>
      </c>
      <c r="AA104" s="37">
        <v>440</v>
      </c>
      <c r="AB104" s="37">
        <v>2881</v>
      </c>
      <c r="AC104" s="45">
        <v>5769</v>
      </c>
      <c r="AD104" s="37">
        <v>1037</v>
      </c>
      <c r="AE104" s="37">
        <v>4732</v>
      </c>
      <c r="AF104" s="45">
        <v>2906</v>
      </c>
      <c r="AG104" s="37">
        <v>905</v>
      </c>
      <c r="AH104" s="37">
        <v>2001</v>
      </c>
      <c r="AI104" s="45">
        <v>4959</v>
      </c>
      <c r="AJ104" s="37">
        <v>1537</v>
      </c>
      <c r="AK104" s="37">
        <v>3422</v>
      </c>
      <c r="AL104" s="45">
        <v>2907</v>
      </c>
      <c r="AM104" s="37">
        <v>751</v>
      </c>
      <c r="AN104" s="37">
        <v>2156</v>
      </c>
      <c r="AO104" s="45">
        <v>2797</v>
      </c>
      <c r="AP104" s="37">
        <v>902</v>
      </c>
      <c r="AQ104" s="37">
        <v>1895</v>
      </c>
      <c r="AR104" s="45">
        <v>523</v>
      </c>
      <c r="AS104" s="37">
        <v>0</v>
      </c>
      <c r="AT104" s="37">
        <v>523</v>
      </c>
      <c r="AU104" s="45">
        <v>3056</v>
      </c>
      <c r="AV104" s="37">
        <v>2200</v>
      </c>
      <c r="AW104" s="37">
        <v>856</v>
      </c>
      <c r="AX104" s="45">
        <v>3848</v>
      </c>
      <c r="AY104" s="37">
        <v>200</v>
      </c>
      <c r="AZ104" s="37">
        <v>3648</v>
      </c>
      <c r="BA104" s="45">
        <v>2372</v>
      </c>
      <c r="BB104" s="37">
        <v>700</v>
      </c>
      <c r="BC104" s="37">
        <v>1672</v>
      </c>
      <c r="BD104" s="45">
        <v>5171</v>
      </c>
      <c r="BE104" s="37">
        <v>2400</v>
      </c>
      <c r="BF104" s="37">
        <v>2771</v>
      </c>
      <c r="BG104" s="45">
        <v>704</v>
      </c>
      <c r="BH104" s="37">
        <v>100</v>
      </c>
      <c r="BI104" s="37">
        <v>604</v>
      </c>
      <c r="BJ104" s="45">
        <v>440</v>
      </c>
      <c r="BK104" s="37">
        <v>130</v>
      </c>
      <c r="BL104" s="37">
        <v>310</v>
      </c>
      <c r="BM104" s="45">
        <v>2260</v>
      </c>
      <c r="BN104" s="37">
        <v>0</v>
      </c>
      <c r="BO104" s="37">
        <v>2260</v>
      </c>
      <c r="BP104" s="45">
        <v>3100</v>
      </c>
      <c r="BQ104" s="37">
        <v>0</v>
      </c>
      <c r="BR104" s="37">
        <v>3100</v>
      </c>
      <c r="BS104" s="45">
        <v>7561</v>
      </c>
      <c r="BT104" s="37">
        <v>2580</v>
      </c>
      <c r="BU104" s="37">
        <v>4981</v>
      </c>
      <c r="BV104" s="45">
        <v>8256</v>
      </c>
      <c r="BW104" s="37">
        <v>2300</v>
      </c>
      <c r="BX104" s="37">
        <v>5956</v>
      </c>
      <c r="BY104" s="45">
        <v>7842</v>
      </c>
      <c r="BZ104" s="37">
        <v>2530</v>
      </c>
      <c r="CA104" s="37">
        <v>5312</v>
      </c>
      <c r="CB104" s="45">
        <v>10468</v>
      </c>
      <c r="CC104" s="37">
        <v>2972</v>
      </c>
      <c r="CD104" s="37">
        <v>7496</v>
      </c>
      <c r="CE104" s="45">
        <v>7343</v>
      </c>
      <c r="CF104" s="37">
        <v>2193</v>
      </c>
      <c r="CG104" s="37">
        <v>5150</v>
      </c>
      <c r="CH104" s="45">
        <v>6723</v>
      </c>
      <c r="CI104" s="37">
        <v>2303</v>
      </c>
      <c r="CJ104" s="37">
        <v>4420</v>
      </c>
      <c r="CK104" s="45">
        <v>10710</v>
      </c>
      <c r="CL104" s="37">
        <v>4890</v>
      </c>
      <c r="CM104" s="52">
        <v>5820</v>
      </c>
    </row>
    <row r="105" spans="1:91" s="9" customFormat="1" ht="14.25" customHeight="1" x14ac:dyDescent="0.2">
      <c r="A105" s="30" t="s">
        <v>84</v>
      </c>
      <c r="B105" s="45">
        <v>19541</v>
      </c>
      <c r="C105" s="37">
        <v>11311</v>
      </c>
      <c r="D105" s="37">
        <v>8230</v>
      </c>
      <c r="E105" s="45">
        <v>8677</v>
      </c>
      <c r="F105" s="37">
        <v>3071</v>
      </c>
      <c r="G105" s="37">
        <v>5606</v>
      </c>
      <c r="H105" s="45">
        <v>3792</v>
      </c>
      <c r="I105" s="37">
        <v>2113</v>
      </c>
      <c r="J105" s="37">
        <v>1679</v>
      </c>
      <c r="K105" s="45">
        <v>17300</v>
      </c>
      <c r="L105" s="37">
        <v>1084</v>
      </c>
      <c r="M105" s="37">
        <v>16216</v>
      </c>
      <c r="N105" s="45">
        <v>12969</v>
      </c>
      <c r="O105" s="37">
        <v>1027</v>
      </c>
      <c r="P105" s="37">
        <v>11942</v>
      </c>
      <c r="Q105" s="45">
        <v>13537</v>
      </c>
      <c r="R105" s="37">
        <v>5921</v>
      </c>
      <c r="S105" s="37">
        <v>7616</v>
      </c>
      <c r="T105" s="45">
        <v>5500</v>
      </c>
      <c r="U105" s="37">
        <v>1217</v>
      </c>
      <c r="V105" s="37">
        <v>4283</v>
      </c>
      <c r="W105" s="45">
        <v>7645</v>
      </c>
      <c r="X105" s="37">
        <v>2631</v>
      </c>
      <c r="Y105" s="37">
        <v>5014</v>
      </c>
      <c r="Z105" s="45">
        <v>2073</v>
      </c>
      <c r="AA105" s="37">
        <v>600</v>
      </c>
      <c r="AB105" s="37">
        <v>1473</v>
      </c>
      <c r="AC105" s="45">
        <v>13126</v>
      </c>
      <c r="AD105" s="37">
        <v>127</v>
      </c>
      <c r="AE105" s="37">
        <v>12999</v>
      </c>
      <c r="AF105" s="45">
        <v>13244</v>
      </c>
      <c r="AG105" s="37">
        <v>17</v>
      </c>
      <c r="AH105" s="37">
        <v>13227</v>
      </c>
      <c r="AI105" s="45">
        <v>13972</v>
      </c>
      <c r="AJ105" s="37">
        <v>0</v>
      </c>
      <c r="AK105" s="37">
        <v>13972</v>
      </c>
      <c r="AL105" s="45">
        <v>8461</v>
      </c>
      <c r="AM105" s="37">
        <v>117</v>
      </c>
      <c r="AN105" s="37">
        <v>8344</v>
      </c>
      <c r="AO105" s="45">
        <v>6764</v>
      </c>
      <c r="AP105" s="37">
        <v>321</v>
      </c>
      <c r="AQ105" s="37">
        <v>6443</v>
      </c>
      <c r="AR105" s="45">
        <v>9257</v>
      </c>
      <c r="AS105" s="37">
        <v>1609</v>
      </c>
      <c r="AT105" s="37">
        <v>7648</v>
      </c>
      <c r="AU105" s="45">
        <v>7886</v>
      </c>
      <c r="AV105" s="37">
        <v>2453</v>
      </c>
      <c r="AW105" s="37">
        <v>5433</v>
      </c>
      <c r="AX105" s="45">
        <v>13639</v>
      </c>
      <c r="AY105" s="37">
        <v>1007</v>
      </c>
      <c r="AZ105" s="37">
        <v>12632</v>
      </c>
      <c r="BA105" s="45">
        <v>20762</v>
      </c>
      <c r="BB105" s="37">
        <v>12586</v>
      </c>
      <c r="BC105" s="37">
        <v>8176</v>
      </c>
      <c r="BD105" s="45">
        <v>6590</v>
      </c>
      <c r="BE105" s="37">
        <v>200</v>
      </c>
      <c r="BF105" s="37">
        <v>6390</v>
      </c>
      <c r="BG105" s="45">
        <v>13964</v>
      </c>
      <c r="BH105" s="37">
        <v>90</v>
      </c>
      <c r="BI105" s="37">
        <v>13874</v>
      </c>
      <c r="BJ105" s="45">
        <v>4927</v>
      </c>
      <c r="BK105" s="37">
        <v>517</v>
      </c>
      <c r="BL105" s="37">
        <v>4410</v>
      </c>
      <c r="BM105" s="45">
        <v>7567</v>
      </c>
      <c r="BN105" s="37">
        <v>1430</v>
      </c>
      <c r="BO105" s="37">
        <v>6137</v>
      </c>
      <c r="BP105" s="45">
        <v>6187</v>
      </c>
      <c r="BQ105" s="37">
        <v>706</v>
      </c>
      <c r="BR105" s="37">
        <v>5481</v>
      </c>
      <c r="BS105" s="45">
        <v>9333</v>
      </c>
      <c r="BT105" s="37">
        <v>1991</v>
      </c>
      <c r="BU105" s="37">
        <v>7342</v>
      </c>
      <c r="BV105" s="45">
        <v>10605</v>
      </c>
      <c r="BW105" s="37">
        <v>2102</v>
      </c>
      <c r="BX105" s="37">
        <v>8503</v>
      </c>
      <c r="BY105" s="45">
        <v>10130</v>
      </c>
      <c r="BZ105" s="37">
        <v>1898</v>
      </c>
      <c r="CA105" s="37">
        <v>8232</v>
      </c>
      <c r="CB105" s="45">
        <v>9171</v>
      </c>
      <c r="CC105" s="37">
        <v>1496</v>
      </c>
      <c r="CD105" s="37">
        <v>7675</v>
      </c>
      <c r="CE105" s="45">
        <v>15110</v>
      </c>
      <c r="CF105" s="37">
        <v>1835</v>
      </c>
      <c r="CG105" s="37">
        <v>13275</v>
      </c>
      <c r="CH105" s="45">
        <v>4815</v>
      </c>
      <c r="CI105" s="37">
        <v>1911</v>
      </c>
      <c r="CJ105" s="37">
        <v>2904</v>
      </c>
      <c r="CK105" s="45">
        <v>13329</v>
      </c>
      <c r="CL105" s="37">
        <v>1823</v>
      </c>
      <c r="CM105" s="52">
        <v>11506</v>
      </c>
    </row>
    <row r="106" spans="1:91" s="9" customFormat="1" ht="14.25" customHeight="1" x14ac:dyDescent="0.2">
      <c r="A106" s="30" t="s">
        <v>85</v>
      </c>
      <c r="B106" s="45">
        <v>11455</v>
      </c>
      <c r="C106" s="37">
        <v>8348</v>
      </c>
      <c r="D106" s="37">
        <v>3107</v>
      </c>
      <c r="E106" s="45">
        <v>2803</v>
      </c>
      <c r="F106" s="37">
        <v>369</v>
      </c>
      <c r="G106" s="37">
        <v>2434</v>
      </c>
      <c r="H106" s="45">
        <v>4261</v>
      </c>
      <c r="I106" s="37">
        <v>463</v>
      </c>
      <c r="J106" s="37">
        <v>3798</v>
      </c>
      <c r="K106" s="45">
        <v>4579</v>
      </c>
      <c r="L106" s="37">
        <v>2112</v>
      </c>
      <c r="M106" s="37">
        <v>2467</v>
      </c>
      <c r="N106" s="45">
        <v>5111</v>
      </c>
      <c r="O106" s="37">
        <v>114</v>
      </c>
      <c r="P106" s="37">
        <v>4997</v>
      </c>
      <c r="Q106" s="45">
        <v>5945</v>
      </c>
      <c r="R106" s="37">
        <v>194</v>
      </c>
      <c r="S106" s="37">
        <v>5751</v>
      </c>
      <c r="T106" s="45">
        <v>3402</v>
      </c>
      <c r="U106" s="37">
        <v>0</v>
      </c>
      <c r="V106" s="37">
        <v>3402</v>
      </c>
      <c r="W106" s="45">
        <v>2169</v>
      </c>
      <c r="X106" s="37">
        <v>388</v>
      </c>
      <c r="Y106" s="37">
        <v>1781</v>
      </c>
      <c r="Z106" s="45">
        <v>5596</v>
      </c>
      <c r="AA106" s="37">
        <v>320</v>
      </c>
      <c r="AB106" s="37">
        <v>5276</v>
      </c>
      <c r="AC106" s="45">
        <v>3007</v>
      </c>
      <c r="AD106" s="37">
        <v>200</v>
      </c>
      <c r="AE106" s="37">
        <v>2807</v>
      </c>
      <c r="AF106" s="45">
        <v>1017</v>
      </c>
      <c r="AG106" s="37">
        <v>0</v>
      </c>
      <c r="AH106" s="37">
        <v>1017</v>
      </c>
      <c r="AI106" s="45">
        <v>4161</v>
      </c>
      <c r="AJ106" s="37">
        <v>0</v>
      </c>
      <c r="AK106" s="37">
        <v>4161</v>
      </c>
      <c r="AL106" s="45">
        <v>5253</v>
      </c>
      <c r="AM106" s="37">
        <v>545</v>
      </c>
      <c r="AN106" s="37">
        <v>4708</v>
      </c>
      <c r="AO106" s="45">
        <v>3093</v>
      </c>
      <c r="AP106" s="37">
        <v>1700</v>
      </c>
      <c r="AQ106" s="37">
        <v>1393</v>
      </c>
      <c r="AR106" s="45">
        <v>3564</v>
      </c>
      <c r="AS106" s="37">
        <v>430</v>
      </c>
      <c r="AT106" s="37">
        <v>3134</v>
      </c>
      <c r="AU106" s="45">
        <v>3977</v>
      </c>
      <c r="AV106" s="37">
        <v>1489</v>
      </c>
      <c r="AW106" s="37">
        <v>2488</v>
      </c>
      <c r="AX106" s="45">
        <v>5596</v>
      </c>
      <c r="AY106" s="37">
        <v>280</v>
      </c>
      <c r="AZ106" s="37">
        <v>5316</v>
      </c>
      <c r="BA106" s="45">
        <v>6364</v>
      </c>
      <c r="BB106" s="37">
        <v>1316</v>
      </c>
      <c r="BC106" s="37">
        <v>5048</v>
      </c>
      <c r="BD106" s="45">
        <v>3691</v>
      </c>
      <c r="BE106" s="37">
        <v>520</v>
      </c>
      <c r="BF106" s="37">
        <v>3171</v>
      </c>
      <c r="BG106" s="45">
        <v>10735</v>
      </c>
      <c r="BH106" s="37">
        <v>4250</v>
      </c>
      <c r="BI106" s="37">
        <v>6485</v>
      </c>
      <c r="BJ106" s="45">
        <v>4780</v>
      </c>
      <c r="BK106" s="37">
        <v>800</v>
      </c>
      <c r="BL106" s="37">
        <v>3980</v>
      </c>
      <c r="BM106" s="45">
        <v>10080</v>
      </c>
      <c r="BN106" s="37">
        <v>20</v>
      </c>
      <c r="BO106" s="37">
        <v>10060</v>
      </c>
      <c r="BP106" s="45">
        <v>5480</v>
      </c>
      <c r="BQ106" s="37">
        <v>0</v>
      </c>
      <c r="BR106" s="37">
        <v>5480</v>
      </c>
      <c r="BS106" s="45">
        <v>4984</v>
      </c>
      <c r="BT106" s="37">
        <v>40</v>
      </c>
      <c r="BU106" s="37">
        <v>4944</v>
      </c>
      <c r="BV106" s="45">
        <v>3412</v>
      </c>
      <c r="BW106" s="37">
        <v>200</v>
      </c>
      <c r="BX106" s="37">
        <v>3212</v>
      </c>
      <c r="BY106" s="45">
        <v>18645</v>
      </c>
      <c r="BZ106" s="37">
        <v>10348</v>
      </c>
      <c r="CA106" s="37">
        <v>8297</v>
      </c>
      <c r="CB106" s="45">
        <v>21474</v>
      </c>
      <c r="CC106" s="37">
        <v>9434</v>
      </c>
      <c r="CD106" s="37">
        <v>12040</v>
      </c>
      <c r="CE106" s="45">
        <v>12621</v>
      </c>
      <c r="CF106" s="37">
        <v>5398</v>
      </c>
      <c r="CG106" s="37">
        <v>7223</v>
      </c>
      <c r="CH106" s="45">
        <v>13122</v>
      </c>
      <c r="CI106" s="37">
        <v>5473</v>
      </c>
      <c r="CJ106" s="37">
        <v>7649</v>
      </c>
      <c r="CK106" s="45">
        <v>5029</v>
      </c>
      <c r="CL106" s="37">
        <v>2312</v>
      </c>
      <c r="CM106" s="52">
        <v>2717</v>
      </c>
    </row>
    <row r="107" spans="1:91" s="9" customFormat="1" ht="14.25" customHeight="1" x14ac:dyDescent="0.2">
      <c r="A107" s="30" t="s">
        <v>96</v>
      </c>
      <c r="B107" s="45">
        <v>16839</v>
      </c>
      <c r="C107" s="37">
        <v>1239</v>
      </c>
      <c r="D107" s="37">
        <v>15600</v>
      </c>
      <c r="E107" s="45">
        <v>12441</v>
      </c>
      <c r="F107" s="37">
        <v>67</v>
      </c>
      <c r="G107" s="37">
        <v>12374</v>
      </c>
      <c r="H107" s="45">
        <v>7839</v>
      </c>
      <c r="I107" s="37">
        <v>28</v>
      </c>
      <c r="J107" s="37">
        <v>7811</v>
      </c>
      <c r="K107" s="45">
        <v>7957</v>
      </c>
      <c r="L107" s="37">
        <v>48</v>
      </c>
      <c r="M107" s="37">
        <v>7909</v>
      </c>
      <c r="N107" s="45">
        <v>9136</v>
      </c>
      <c r="O107" s="37">
        <v>153</v>
      </c>
      <c r="P107" s="37">
        <v>8983</v>
      </c>
      <c r="Q107" s="45">
        <v>4551</v>
      </c>
      <c r="R107" s="37">
        <v>194</v>
      </c>
      <c r="S107" s="37">
        <v>4357</v>
      </c>
      <c r="T107" s="45">
        <v>5884</v>
      </c>
      <c r="U107" s="37">
        <v>261</v>
      </c>
      <c r="V107" s="37">
        <v>5623</v>
      </c>
      <c r="W107" s="45">
        <v>6383</v>
      </c>
      <c r="X107" s="37">
        <v>438</v>
      </c>
      <c r="Y107" s="37">
        <v>5945</v>
      </c>
      <c r="Z107" s="45">
        <v>8761</v>
      </c>
      <c r="AA107" s="37">
        <v>1059</v>
      </c>
      <c r="AB107" s="37">
        <v>7702</v>
      </c>
      <c r="AC107" s="45">
        <v>12318</v>
      </c>
      <c r="AD107" s="37">
        <v>283</v>
      </c>
      <c r="AE107" s="37">
        <v>12035</v>
      </c>
      <c r="AF107" s="45">
        <v>21127</v>
      </c>
      <c r="AG107" s="37">
        <v>167</v>
      </c>
      <c r="AH107" s="37">
        <v>20960</v>
      </c>
      <c r="AI107" s="45">
        <v>18775</v>
      </c>
      <c r="AJ107" s="37">
        <v>114</v>
      </c>
      <c r="AK107" s="37">
        <v>18661</v>
      </c>
      <c r="AL107" s="45">
        <v>24992</v>
      </c>
      <c r="AM107" s="37">
        <v>4549</v>
      </c>
      <c r="AN107" s="37">
        <v>20443</v>
      </c>
      <c r="AO107" s="45">
        <v>19874</v>
      </c>
      <c r="AP107" s="37">
        <v>3396</v>
      </c>
      <c r="AQ107" s="37">
        <v>16478</v>
      </c>
      <c r="AR107" s="45">
        <v>9169</v>
      </c>
      <c r="AS107" s="37">
        <v>128</v>
      </c>
      <c r="AT107" s="37">
        <v>9041</v>
      </c>
      <c r="AU107" s="45">
        <v>9698</v>
      </c>
      <c r="AV107" s="37">
        <v>0</v>
      </c>
      <c r="AW107" s="37">
        <v>9698</v>
      </c>
      <c r="AX107" s="45">
        <v>12163</v>
      </c>
      <c r="AY107" s="37">
        <v>640</v>
      </c>
      <c r="AZ107" s="37">
        <v>11523</v>
      </c>
      <c r="BA107" s="45">
        <v>11264</v>
      </c>
      <c r="BB107" s="37">
        <v>1050</v>
      </c>
      <c r="BC107" s="37">
        <v>10214</v>
      </c>
      <c r="BD107" s="45">
        <v>8379</v>
      </c>
      <c r="BE107" s="37">
        <v>900</v>
      </c>
      <c r="BF107" s="37">
        <v>7479</v>
      </c>
      <c r="BG107" s="45">
        <v>9412</v>
      </c>
      <c r="BH107" s="37">
        <v>100</v>
      </c>
      <c r="BI107" s="37">
        <v>9312</v>
      </c>
      <c r="BJ107" s="45">
        <v>14954</v>
      </c>
      <c r="BK107" s="37">
        <v>200</v>
      </c>
      <c r="BL107" s="37">
        <v>14754</v>
      </c>
      <c r="BM107" s="45">
        <v>9655</v>
      </c>
      <c r="BN107" s="37">
        <v>1980</v>
      </c>
      <c r="BO107" s="37">
        <v>7675</v>
      </c>
      <c r="BP107" s="45">
        <v>12001</v>
      </c>
      <c r="BQ107" s="37">
        <v>132</v>
      </c>
      <c r="BR107" s="37">
        <v>11869</v>
      </c>
      <c r="BS107" s="45">
        <v>10699</v>
      </c>
      <c r="BT107" s="37">
        <v>1011</v>
      </c>
      <c r="BU107" s="37">
        <v>9688</v>
      </c>
      <c r="BV107" s="45">
        <v>12748</v>
      </c>
      <c r="BW107" s="37">
        <v>6533</v>
      </c>
      <c r="BX107" s="37">
        <v>6215</v>
      </c>
      <c r="BY107" s="45">
        <v>10576</v>
      </c>
      <c r="BZ107" s="37">
        <v>3710</v>
      </c>
      <c r="CA107" s="37">
        <v>6866</v>
      </c>
      <c r="CB107" s="45">
        <v>27168</v>
      </c>
      <c r="CC107" s="37">
        <v>13370</v>
      </c>
      <c r="CD107" s="37">
        <v>13798</v>
      </c>
      <c r="CE107" s="45">
        <v>16221</v>
      </c>
      <c r="CF107" s="37">
        <v>3685</v>
      </c>
      <c r="CG107" s="37">
        <v>12536</v>
      </c>
      <c r="CH107" s="45">
        <v>30890</v>
      </c>
      <c r="CI107" s="37">
        <v>1075</v>
      </c>
      <c r="CJ107" s="37">
        <v>29815</v>
      </c>
      <c r="CK107" s="45">
        <v>25046</v>
      </c>
      <c r="CL107" s="37">
        <v>740</v>
      </c>
      <c r="CM107" s="52">
        <v>24306</v>
      </c>
    </row>
    <row r="108" spans="1:91" s="9" customFormat="1" ht="14.25" customHeight="1" x14ac:dyDescent="0.2">
      <c r="A108" s="29" t="str">
        <f>VLOOKUP("&lt;Zeilentitel_12&gt;",Uebersetzungen!$B$3:$E$24,Uebersetzungen!$B$2+1,FALSE)</f>
        <v>Region Viamala</v>
      </c>
      <c r="B108" s="44">
        <v>77405</v>
      </c>
      <c r="C108" s="36">
        <v>6099</v>
      </c>
      <c r="D108" s="36">
        <v>71306</v>
      </c>
      <c r="E108" s="44">
        <v>74760</v>
      </c>
      <c r="F108" s="36">
        <v>6072</v>
      </c>
      <c r="G108" s="36">
        <v>68688</v>
      </c>
      <c r="H108" s="44">
        <v>67614</v>
      </c>
      <c r="I108" s="36">
        <v>2332</v>
      </c>
      <c r="J108" s="36">
        <v>65282</v>
      </c>
      <c r="K108" s="44">
        <v>88816</v>
      </c>
      <c r="L108" s="36">
        <v>6570</v>
      </c>
      <c r="M108" s="36">
        <v>82246</v>
      </c>
      <c r="N108" s="44">
        <v>114957</v>
      </c>
      <c r="O108" s="36">
        <v>16493</v>
      </c>
      <c r="P108" s="36">
        <v>98464</v>
      </c>
      <c r="Q108" s="44">
        <v>134713</v>
      </c>
      <c r="R108" s="36">
        <v>17651</v>
      </c>
      <c r="S108" s="36">
        <v>117062</v>
      </c>
      <c r="T108" s="44">
        <v>129597</v>
      </c>
      <c r="U108" s="36">
        <v>11230</v>
      </c>
      <c r="V108" s="36">
        <v>118367</v>
      </c>
      <c r="W108" s="44">
        <v>104825</v>
      </c>
      <c r="X108" s="36">
        <v>6529</v>
      </c>
      <c r="Y108" s="36">
        <v>98296</v>
      </c>
      <c r="Z108" s="44">
        <v>104721</v>
      </c>
      <c r="AA108" s="36">
        <v>7442</v>
      </c>
      <c r="AB108" s="36">
        <v>97279</v>
      </c>
      <c r="AC108" s="44">
        <v>112007</v>
      </c>
      <c r="AD108" s="36">
        <v>5893</v>
      </c>
      <c r="AE108" s="36">
        <v>106114</v>
      </c>
      <c r="AF108" s="44">
        <v>97182</v>
      </c>
      <c r="AG108" s="36">
        <v>7170</v>
      </c>
      <c r="AH108" s="36">
        <v>90012</v>
      </c>
      <c r="AI108" s="44">
        <v>83292</v>
      </c>
      <c r="AJ108" s="36">
        <v>5594</v>
      </c>
      <c r="AK108" s="36">
        <v>77698</v>
      </c>
      <c r="AL108" s="44">
        <v>84592</v>
      </c>
      <c r="AM108" s="36">
        <v>3837</v>
      </c>
      <c r="AN108" s="36">
        <v>80755</v>
      </c>
      <c r="AO108" s="44">
        <v>70712</v>
      </c>
      <c r="AP108" s="36">
        <v>5699</v>
      </c>
      <c r="AQ108" s="36">
        <v>65013</v>
      </c>
      <c r="AR108" s="44">
        <v>66560</v>
      </c>
      <c r="AS108" s="36">
        <v>5547</v>
      </c>
      <c r="AT108" s="36">
        <v>61013</v>
      </c>
      <c r="AU108" s="44">
        <v>61932</v>
      </c>
      <c r="AV108" s="36">
        <v>5448</v>
      </c>
      <c r="AW108" s="36">
        <v>56484</v>
      </c>
      <c r="AX108" s="44">
        <v>62375</v>
      </c>
      <c r="AY108" s="36">
        <v>11829</v>
      </c>
      <c r="AZ108" s="36">
        <v>50546</v>
      </c>
      <c r="BA108" s="44">
        <v>71981</v>
      </c>
      <c r="BB108" s="36">
        <v>9293</v>
      </c>
      <c r="BC108" s="36">
        <v>62688</v>
      </c>
      <c r="BD108" s="44">
        <v>64805</v>
      </c>
      <c r="BE108" s="36">
        <v>4858</v>
      </c>
      <c r="BF108" s="36">
        <v>59947</v>
      </c>
      <c r="BG108" s="44">
        <v>82581</v>
      </c>
      <c r="BH108" s="36">
        <v>6524</v>
      </c>
      <c r="BI108" s="36">
        <v>76057</v>
      </c>
      <c r="BJ108" s="44">
        <v>60727</v>
      </c>
      <c r="BK108" s="36">
        <v>8614</v>
      </c>
      <c r="BL108" s="36">
        <v>52113</v>
      </c>
      <c r="BM108" s="44">
        <v>58131</v>
      </c>
      <c r="BN108" s="36">
        <v>4268</v>
      </c>
      <c r="BO108" s="36">
        <v>53863</v>
      </c>
      <c r="BP108" s="44">
        <v>74198</v>
      </c>
      <c r="BQ108" s="36">
        <v>8830</v>
      </c>
      <c r="BR108" s="36">
        <v>65368</v>
      </c>
      <c r="BS108" s="44">
        <v>77964</v>
      </c>
      <c r="BT108" s="36">
        <v>11906</v>
      </c>
      <c r="BU108" s="36">
        <v>66058</v>
      </c>
      <c r="BV108" s="44">
        <v>87211</v>
      </c>
      <c r="BW108" s="36">
        <v>10368</v>
      </c>
      <c r="BX108" s="36">
        <v>76843</v>
      </c>
      <c r="BY108" s="44">
        <v>94601</v>
      </c>
      <c r="BZ108" s="36">
        <v>19524</v>
      </c>
      <c r="CA108" s="36">
        <v>75077</v>
      </c>
      <c r="CB108" s="44">
        <v>82554</v>
      </c>
      <c r="CC108" s="36">
        <v>25958</v>
      </c>
      <c r="CD108" s="36">
        <v>56596</v>
      </c>
      <c r="CE108" s="44">
        <v>94016</v>
      </c>
      <c r="CF108" s="36">
        <v>15078</v>
      </c>
      <c r="CG108" s="36">
        <v>78938</v>
      </c>
      <c r="CH108" s="44">
        <v>115403</v>
      </c>
      <c r="CI108" s="36">
        <v>19112</v>
      </c>
      <c r="CJ108" s="36">
        <v>96291</v>
      </c>
      <c r="CK108" s="44">
        <v>119052</v>
      </c>
      <c r="CL108" s="36">
        <v>26793</v>
      </c>
      <c r="CM108" s="51">
        <v>92259</v>
      </c>
    </row>
    <row r="109" spans="1:91" s="9" customFormat="1" ht="14.25" customHeight="1" x14ac:dyDescent="0.2">
      <c r="A109" s="30" t="s">
        <v>11</v>
      </c>
      <c r="B109" s="45">
        <v>1382</v>
      </c>
      <c r="C109" s="37">
        <v>27</v>
      </c>
      <c r="D109" s="37">
        <v>1355</v>
      </c>
      <c r="E109" s="45">
        <v>2569</v>
      </c>
      <c r="F109" s="37">
        <v>0</v>
      </c>
      <c r="G109" s="37">
        <v>2569</v>
      </c>
      <c r="H109" s="45">
        <v>1092</v>
      </c>
      <c r="I109" s="37">
        <v>108</v>
      </c>
      <c r="J109" s="37">
        <v>984</v>
      </c>
      <c r="K109" s="45">
        <v>463</v>
      </c>
      <c r="L109" s="37">
        <v>116</v>
      </c>
      <c r="M109" s="37">
        <v>347</v>
      </c>
      <c r="N109" s="45">
        <v>2776</v>
      </c>
      <c r="O109" s="37">
        <v>0</v>
      </c>
      <c r="P109" s="37">
        <v>2776</v>
      </c>
      <c r="Q109" s="45">
        <v>5488</v>
      </c>
      <c r="R109" s="37">
        <v>150</v>
      </c>
      <c r="S109" s="37">
        <v>5338</v>
      </c>
      <c r="T109" s="45">
        <v>3953</v>
      </c>
      <c r="U109" s="37">
        <v>0</v>
      </c>
      <c r="V109" s="37">
        <v>3953</v>
      </c>
      <c r="W109" s="45">
        <v>2302</v>
      </c>
      <c r="X109" s="37">
        <v>60</v>
      </c>
      <c r="Y109" s="37">
        <v>2242</v>
      </c>
      <c r="Z109" s="45">
        <v>807</v>
      </c>
      <c r="AA109" s="37">
        <v>0</v>
      </c>
      <c r="AB109" s="37">
        <v>807</v>
      </c>
      <c r="AC109" s="45">
        <v>614</v>
      </c>
      <c r="AD109" s="37">
        <v>0</v>
      </c>
      <c r="AE109" s="37">
        <v>614</v>
      </c>
      <c r="AF109" s="45">
        <v>652</v>
      </c>
      <c r="AG109" s="37">
        <v>0</v>
      </c>
      <c r="AH109" s="37">
        <v>652</v>
      </c>
      <c r="AI109" s="45">
        <v>3473</v>
      </c>
      <c r="AJ109" s="37">
        <v>0</v>
      </c>
      <c r="AK109" s="37">
        <v>3473</v>
      </c>
      <c r="AL109" s="45">
        <v>3087</v>
      </c>
      <c r="AM109" s="37">
        <v>0</v>
      </c>
      <c r="AN109" s="37">
        <v>3087</v>
      </c>
      <c r="AO109" s="45">
        <v>266</v>
      </c>
      <c r="AP109" s="37">
        <v>0</v>
      </c>
      <c r="AQ109" s="37">
        <v>266</v>
      </c>
      <c r="AR109" s="45">
        <v>0</v>
      </c>
      <c r="AS109" s="37">
        <v>0</v>
      </c>
      <c r="AT109" s="37">
        <v>0</v>
      </c>
      <c r="AU109" s="45">
        <v>1285</v>
      </c>
      <c r="AV109" s="37">
        <v>0</v>
      </c>
      <c r="AW109" s="37">
        <v>1285</v>
      </c>
      <c r="AX109" s="45">
        <v>891</v>
      </c>
      <c r="AY109" s="37">
        <v>0</v>
      </c>
      <c r="AZ109" s="37">
        <v>891</v>
      </c>
      <c r="BA109" s="45">
        <v>840</v>
      </c>
      <c r="BB109" s="37">
        <v>0</v>
      </c>
      <c r="BC109" s="37">
        <v>840</v>
      </c>
      <c r="BD109" s="45">
        <v>2625</v>
      </c>
      <c r="BE109" s="37">
        <v>0</v>
      </c>
      <c r="BF109" s="37">
        <v>2625</v>
      </c>
      <c r="BG109" s="45">
        <v>2100</v>
      </c>
      <c r="BH109" s="37">
        <v>500</v>
      </c>
      <c r="BI109" s="37">
        <v>1600</v>
      </c>
      <c r="BJ109" s="45">
        <v>1800</v>
      </c>
      <c r="BK109" s="37">
        <v>0</v>
      </c>
      <c r="BL109" s="37">
        <v>1800</v>
      </c>
      <c r="BM109" s="45">
        <v>700</v>
      </c>
      <c r="BN109" s="37">
        <v>0</v>
      </c>
      <c r="BO109" s="37">
        <v>700</v>
      </c>
      <c r="BP109" s="45">
        <v>1195</v>
      </c>
      <c r="BQ109" s="37">
        <v>0</v>
      </c>
      <c r="BR109" s="37">
        <v>1195</v>
      </c>
      <c r="BS109" s="45">
        <v>1559</v>
      </c>
      <c r="BT109" s="37">
        <v>0</v>
      </c>
      <c r="BU109" s="37">
        <v>1559</v>
      </c>
      <c r="BV109" s="45">
        <v>2510</v>
      </c>
      <c r="BW109" s="37">
        <v>150</v>
      </c>
      <c r="BX109" s="37">
        <v>2360</v>
      </c>
      <c r="BY109" s="45">
        <v>965</v>
      </c>
      <c r="BZ109" s="37">
        <v>0</v>
      </c>
      <c r="CA109" s="37">
        <v>965</v>
      </c>
      <c r="CB109" s="45">
        <v>2003</v>
      </c>
      <c r="CC109" s="37">
        <v>0</v>
      </c>
      <c r="CD109" s="37">
        <v>2003</v>
      </c>
      <c r="CE109" s="45">
        <v>2220</v>
      </c>
      <c r="CF109" s="37">
        <v>0</v>
      </c>
      <c r="CG109" s="37">
        <v>2220</v>
      </c>
      <c r="CH109" s="45">
        <v>580</v>
      </c>
      <c r="CI109" s="37">
        <v>0</v>
      </c>
      <c r="CJ109" s="37">
        <v>580</v>
      </c>
      <c r="CK109" s="45">
        <v>1115</v>
      </c>
      <c r="CL109" s="37">
        <v>0</v>
      </c>
      <c r="CM109" s="52">
        <v>1115</v>
      </c>
    </row>
    <row r="110" spans="1:91" s="9" customFormat="1" ht="14.25" customHeight="1" x14ac:dyDescent="0.2">
      <c r="A110" s="30" t="s">
        <v>12</v>
      </c>
      <c r="B110" s="45">
        <v>1464</v>
      </c>
      <c r="C110" s="37">
        <v>125</v>
      </c>
      <c r="D110" s="37">
        <v>1339</v>
      </c>
      <c r="E110" s="45">
        <v>960</v>
      </c>
      <c r="F110" s="37">
        <v>211</v>
      </c>
      <c r="G110" s="37">
        <v>749</v>
      </c>
      <c r="H110" s="45">
        <v>1187</v>
      </c>
      <c r="I110" s="37">
        <v>292</v>
      </c>
      <c r="J110" s="37">
        <v>895</v>
      </c>
      <c r="K110" s="45">
        <v>1708</v>
      </c>
      <c r="L110" s="37">
        <v>664</v>
      </c>
      <c r="M110" s="37">
        <v>1044</v>
      </c>
      <c r="N110" s="45">
        <v>997</v>
      </c>
      <c r="O110" s="37">
        <v>142</v>
      </c>
      <c r="P110" s="37">
        <v>855</v>
      </c>
      <c r="Q110" s="45">
        <v>3839</v>
      </c>
      <c r="R110" s="37">
        <v>775</v>
      </c>
      <c r="S110" s="37">
        <v>3064</v>
      </c>
      <c r="T110" s="45">
        <v>2080</v>
      </c>
      <c r="U110" s="37">
        <v>5</v>
      </c>
      <c r="V110" s="37">
        <v>2075</v>
      </c>
      <c r="W110" s="45">
        <v>765</v>
      </c>
      <c r="X110" s="37">
        <v>46</v>
      </c>
      <c r="Y110" s="37">
        <v>719</v>
      </c>
      <c r="Z110" s="45">
        <v>3470</v>
      </c>
      <c r="AA110" s="37">
        <v>35</v>
      </c>
      <c r="AB110" s="37">
        <v>3435</v>
      </c>
      <c r="AC110" s="45">
        <v>5461</v>
      </c>
      <c r="AD110" s="37">
        <v>228</v>
      </c>
      <c r="AE110" s="37">
        <v>5233</v>
      </c>
      <c r="AF110" s="45">
        <v>4851</v>
      </c>
      <c r="AG110" s="37">
        <v>560</v>
      </c>
      <c r="AH110" s="37">
        <v>4291</v>
      </c>
      <c r="AI110" s="45">
        <v>2635</v>
      </c>
      <c r="AJ110" s="37">
        <v>410</v>
      </c>
      <c r="AK110" s="37">
        <v>2225</v>
      </c>
      <c r="AL110" s="45">
        <v>573</v>
      </c>
      <c r="AM110" s="37">
        <v>10</v>
      </c>
      <c r="AN110" s="37">
        <v>563</v>
      </c>
      <c r="AO110" s="45">
        <v>1607</v>
      </c>
      <c r="AP110" s="37">
        <v>0</v>
      </c>
      <c r="AQ110" s="37">
        <v>1607</v>
      </c>
      <c r="AR110" s="45">
        <v>2099</v>
      </c>
      <c r="AS110" s="37">
        <v>0</v>
      </c>
      <c r="AT110" s="37">
        <v>2099</v>
      </c>
      <c r="AU110" s="45">
        <v>4049</v>
      </c>
      <c r="AV110" s="37">
        <v>9</v>
      </c>
      <c r="AW110" s="37">
        <v>4040</v>
      </c>
      <c r="AX110" s="45">
        <v>4349</v>
      </c>
      <c r="AY110" s="37">
        <v>360</v>
      </c>
      <c r="AZ110" s="37">
        <v>3989</v>
      </c>
      <c r="BA110" s="45">
        <v>5703</v>
      </c>
      <c r="BB110" s="37">
        <v>0</v>
      </c>
      <c r="BC110" s="37">
        <v>5703</v>
      </c>
      <c r="BD110" s="45">
        <v>7095</v>
      </c>
      <c r="BE110" s="37">
        <v>0</v>
      </c>
      <c r="BF110" s="37">
        <v>7095</v>
      </c>
      <c r="BG110" s="45">
        <v>965</v>
      </c>
      <c r="BH110" s="37">
        <v>0</v>
      </c>
      <c r="BI110" s="37">
        <v>965</v>
      </c>
      <c r="BJ110" s="45">
        <v>731</v>
      </c>
      <c r="BK110" s="37">
        <v>0</v>
      </c>
      <c r="BL110" s="37">
        <v>731</v>
      </c>
      <c r="BM110" s="45">
        <v>165</v>
      </c>
      <c r="BN110" s="37">
        <v>60</v>
      </c>
      <c r="BO110" s="37">
        <v>105</v>
      </c>
      <c r="BP110" s="45">
        <v>624</v>
      </c>
      <c r="BQ110" s="37">
        <v>0</v>
      </c>
      <c r="BR110" s="37">
        <v>624</v>
      </c>
      <c r="BS110" s="45">
        <v>2507</v>
      </c>
      <c r="BT110" s="37">
        <v>310</v>
      </c>
      <c r="BU110" s="37">
        <v>2197</v>
      </c>
      <c r="BV110" s="45">
        <v>273</v>
      </c>
      <c r="BW110" s="37">
        <v>178</v>
      </c>
      <c r="BX110" s="37">
        <v>95</v>
      </c>
      <c r="BY110" s="45">
        <v>2267</v>
      </c>
      <c r="BZ110" s="37">
        <v>193</v>
      </c>
      <c r="CA110" s="37">
        <v>2074</v>
      </c>
      <c r="CB110" s="45">
        <v>1305</v>
      </c>
      <c r="CC110" s="37">
        <v>0</v>
      </c>
      <c r="CD110" s="37">
        <v>1305</v>
      </c>
      <c r="CE110" s="45">
        <v>5793</v>
      </c>
      <c r="CF110" s="37">
        <v>23</v>
      </c>
      <c r="CG110" s="37">
        <v>5770</v>
      </c>
      <c r="CH110" s="45">
        <v>7918</v>
      </c>
      <c r="CI110" s="37">
        <v>9</v>
      </c>
      <c r="CJ110" s="37">
        <v>7909</v>
      </c>
      <c r="CK110" s="45">
        <v>2190</v>
      </c>
      <c r="CL110" s="37">
        <v>0</v>
      </c>
      <c r="CM110" s="52">
        <v>2190</v>
      </c>
    </row>
    <row r="111" spans="1:91" s="9" customFormat="1" ht="14.25" customHeight="1" x14ac:dyDescent="0.2">
      <c r="A111" s="30" t="s">
        <v>13</v>
      </c>
      <c r="B111" s="45">
        <v>8369</v>
      </c>
      <c r="C111" s="37">
        <v>0</v>
      </c>
      <c r="D111" s="37">
        <v>8369</v>
      </c>
      <c r="E111" s="45">
        <v>8196</v>
      </c>
      <c r="F111" s="37">
        <v>0</v>
      </c>
      <c r="G111" s="37">
        <v>8196</v>
      </c>
      <c r="H111" s="45">
        <v>3114</v>
      </c>
      <c r="I111" s="37">
        <v>0</v>
      </c>
      <c r="J111" s="37">
        <v>3114</v>
      </c>
      <c r="K111" s="45">
        <v>1207</v>
      </c>
      <c r="L111" s="37">
        <v>0</v>
      </c>
      <c r="M111" s="37">
        <v>1207</v>
      </c>
      <c r="N111" s="45">
        <v>2288</v>
      </c>
      <c r="O111" s="37">
        <v>0</v>
      </c>
      <c r="P111" s="37">
        <v>2288</v>
      </c>
      <c r="Q111" s="45">
        <v>2031</v>
      </c>
      <c r="R111" s="37">
        <v>0</v>
      </c>
      <c r="S111" s="37">
        <v>2031</v>
      </c>
      <c r="T111" s="45">
        <v>2094</v>
      </c>
      <c r="U111" s="37">
        <v>0</v>
      </c>
      <c r="V111" s="37">
        <v>2094</v>
      </c>
      <c r="W111" s="45">
        <v>2998</v>
      </c>
      <c r="X111" s="37">
        <v>0</v>
      </c>
      <c r="Y111" s="37">
        <v>2998</v>
      </c>
      <c r="Z111" s="45">
        <v>4310</v>
      </c>
      <c r="AA111" s="37">
        <v>0</v>
      </c>
      <c r="AB111" s="37">
        <v>4310</v>
      </c>
      <c r="AC111" s="45">
        <v>3474</v>
      </c>
      <c r="AD111" s="37">
        <v>0</v>
      </c>
      <c r="AE111" s="37">
        <v>3474</v>
      </c>
      <c r="AF111" s="45">
        <v>2867</v>
      </c>
      <c r="AG111" s="37">
        <v>216</v>
      </c>
      <c r="AH111" s="37">
        <v>2651</v>
      </c>
      <c r="AI111" s="45">
        <v>2397</v>
      </c>
      <c r="AJ111" s="37">
        <v>0</v>
      </c>
      <c r="AK111" s="37">
        <v>2397</v>
      </c>
      <c r="AL111" s="45">
        <v>2375</v>
      </c>
      <c r="AM111" s="37">
        <v>0</v>
      </c>
      <c r="AN111" s="37">
        <v>2375</v>
      </c>
      <c r="AO111" s="45">
        <v>1965</v>
      </c>
      <c r="AP111" s="37">
        <v>0</v>
      </c>
      <c r="AQ111" s="37">
        <v>1965</v>
      </c>
      <c r="AR111" s="45">
        <v>2521</v>
      </c>
      <c r="AS111" s="37">
        <v>0</v>
      </c>
      <c r="AT111" s="37">
        <v>2521</v>
      </c>
      <c r="AU111" s="45">
        <v>4220</v>
      </c>
      <c r="AV111" s="37">
        <v>0</v>
      </c>
      <c r="AW111" s="37">
        <v>4220</v>
      </c>
      <c r="AX111" s="45">
        <v>1445</v>
      </c>
      <c r="AY111" s="37">
        <v>0</v>
      </c>
      <c r="AZ111" s="37">
        <v>1445</v>
      </c>
      <c r="BA111" s="45">
        <v>3388</v>
      </c>
      <c r="BB111" s="37">
        <v>1700</v>
      </c>
      <c r="BC111" s="37">
        <v>1688</v>
      </c>
      <c r="BD111" s="45">
        <v>1670</v>
      </c>
      <c r="BE111" s="37">
        <v>1323</v>
      </c>
      <c r="BF111" s="37">
        <v>347</v>
      </c>
      <c r="BG111" s="45">
        <v>810</v>
      </c>
      <c r="BH111" s="37">
        <v>0</v>
      </c>
      <c r="BI111" s="37">
        <v>810</v>
      </c>
      <c r="BJ111" s="45">
        <v>2820</v>
      </c>
      <c r="BK111" s="37">
        <v>0</v>
      </c>
      <c r="BL111" s="37">
        <v>2820</v>
      </c>
      <c r="BM111" s="45">
        <v>2540</v>
      </c>
      <c r="BN111" s="37">
        <v>0</v>
      </c>
      <c r="BO111" s="37">
        <v>2540</v>
      </c>
      <c r="BP111" s="45">
        <v>7325</v>
      </c>
      <c r="BQ111" s="37">
        <v>0</v>
      </c>
      <c r="BR111" s="37">
        <v>7325</v>
      </c>
      <c r="BS111" s="45">
        <v>4396</v>
      </c>
      <c r="BT111" s="37">
        <v>403</v>
      </c>
      <c r="BU111" s="37">
        <v>3993</v>
      </c>
      <c r="BV111" s="45">
        <v>6088</v>
      </c>
      <c r="BW111" s="37">
        <v>0</v>
      </c>
      <c r="BX111" s="37">
        <v>6088</v>
      </c>
      <c r="BY111" s="45">
        <v>4017</v>
      </c>
      <c r="BZ111" s="37">
        <v>210</v>
      </c>
      <c r="CA111" s="37">
        <v>3807</v>
      </c>
      <c r="CB111" s="45">
        <v>1964</v>
      </c>
      <c r="CC111" s="37">
        <v>250</v>
      </c>
      <c r="CD111" s="37">
        <v>1714</v>
      </c>
      <c r="CE111" s="45">
        <v>1675</v>
      </c>
      <c r="CF111" s="37">
        <v>190</v>
      </c>
      <c r="CG111" s="37">
        <v>1485</v>
      </c>
      <c r="CH111" s="45">
        <v>1219</v>
      </c>
      <c r="CI111" s="37">
        <v>60</v>
      </c>
      <c r="CJ111" s="37">
        <v>1159</v>
      </c>
      <c r="CK111" s="45">
        <v>1452</v>
      </c>
      <c r="CL111" s="37">
        <v>50</v>
      </c>
      <c r="CM111" s="52">
        <v>1402</v>
      </c>
    </row>
    <row r="112" spans="1:91" s="9" customFormat="1" ht="14.25" customHeight="1" x14ac:dyDescent="0.2">
      <c r="A112" s="30" t="s">
        <v>14</v>
      </c>
      <c r="B112" s="45">
        <v>3726</v>
      </c>
      <c r="C112" s="37">
        <v>2443</v>
      </c>
      <c r="D112" s="37">
        <v>1283</v>
      </c>
      <c r="E112" s="45">
        <v>6069</v>
      </c>
      <c r="F112" s="37">
        <v>3698</v>
      </c>
      <c r="G112" s="37">
        <v>2371</v>
      </c>
      <c r="H112" s="45">
        <v>5732</v>
      </c>
      <c r="I112" s="37">
        <v>473</v>
      </c>
      <c r="J112" s="37">
        <v>5259</v>
      </c>
      <c r="K112" s="45">
        <v>3052</v>
      </c>
      <c r="L112" s="37">
        <v>58</v>
      </c>
      <c r="M112" s="37">
        <v>2994</v>
      </c>
      <c r="N112" s="45">
        <v>2038</v>
      </c>
      <c r="O112" s="37">
        <v>37</v>
      </c>
      <c r="P112" s="37">
        <v>2001</v>
      </c>
      <c r="Q112" s="45">
        <v>4818</v>
      </c>
      <c r="R112" s="37">
        <v>3</v>
      </c>
      <c r="S112" s="37">
        <v>4815</v>
      </c>
      <c r="T112" s="45">
        <v>4121</v>
      </c>
      <c r="U112" s="37">
        <v>1</v>
      </c>
      <c r="V112" s="37">
        <v>4120</v>
      </c>
      <c r="W112" s="45">
        <v>2630</v>
      </c>
      <c r="X112" s="37">
        <v>3</v>
      </c>
      <c r="Y112" s="37">
        <v>2627</v>
      </c>
      <c r="Z112" s="45">
        <v>5334</v>
      </c>
      <c r="AA112" s="37">
        <v>6</v>
      </c>
      <c r="AB112" s="37">
        <v>5328</v>
      </c>
      <c r="AC112" s="45">
        <v>4823</v>
      </c>
      <c r="AD112" s="37">
        <v>799</v>
      </c>
      <c r="AE112" s="37">
        <v>4024</v>
      </c>
      <c r="AF112" s="45">
        <v>2880</v>
      </c>
      <c r="AG112" s="37">
        <v>138</v>
      </c>
      <c r="AH112" s="37">
        <v>2742</v>
      </c>
      <c r="AI112" s="45">
        <v>6613</v>
      </c>
      <c r="AJ112" s="37">
        <v>522</v>
      </c>
      <c r="AK112" s="37">
        <v>6091</v>
      </c>
      <c r="AL112" s="45">
        <v>4185</v>
      </c>
      <c r="AM112" s="37">
        <v>1054</v>
      </c>
      <c r="AN112" s="37">
        <v>3131</v>
      </c>
      <c r="AO112" s="45">
        <v>3953</v>
      </c>
      <c r="AP112" s="37">
        <v>151</v>
      </c>
      <c r="AQ112" s="37">
        <v>3802</v>
      </c>
      <c r="AR112" s="45">
        <v>2171</v>
      </c>
      <c r="AS112" s="37">
        <v>143</v>
      </c>
      <c r="AT112" s="37">
        <v>2028</v>
      </c>
      <c r="AU112" s="45">
        <v>3001</v>
      </c>
      <c r="AV112" s="37">
        <v>972</v>
      </c>
      <c r="AW112" s="37">
        <v>2029</v>
      </c>
      <c r="AX112" s="45">
        <v>6355</v>
      </c>
      <c r="AY112" s="37">
        <v>3612</v>
      </c>
      <c r="AZ112" s="37">
        <v>2743</v>
      </c>
      <c r="BA112" s="45">
        <v>626</v>
      </c>
      <c r="BB112" s="37">
        <v>150</v>
      </c>
      <c r="BC112" s="37">
        <v>476</v>
      </c>
      <c r="BD112" s="45">
        <v>645</v>
      </c>
      <c r="BE112" s="37">
        <v>0</v>
      </c>
      <c r="BF112" s="37">
        <v>645</v>
      </c>
      <c r="BG112" s="45">
        <v>2740</v>
      </c>
      <c r="BH112" s="37">
        <v>100</v>
      </c>
      <c r="BI112" s="37">
        <v>2640</v>
      </c>
      <c r="BJ112" s="45">
        <v>1433</v>
      </c>
      <c r="BK112" s="37">
        <v>142</v>
      </c>
      <c r="BL112" s="37">
        <v>1291</v>
      </c>
      <c r="BM112" s="45">
        <v>484</v>
      </c>
      <c r="BN112" s="37">
        <v>50</v>
      </c>
      <c r="BO112" s="37">
        <v>434</v>
      </c>
      <c r="BP112" s="45">
        <v>2847</v>
      </c>
      <c r="BQ112" s="37">
        <v>230</v>
      </c>
      <c r="BR112" s="37">
        <v>2617</v>
      </c>
      <c r="BS112" s="45">
        <v>780</v>
      </c>
      <c r="BT112" s="37">
        <v>205</v>
      </c>
      <c r="BU112" s="37">
        <v>575</v>
      </c>
      <c r="BV112" s="45">
        <v>5683</v>
      </c>
      <c r="BW112" s="37">
        <v>180</v>
      </c>
      <c r="BX112" s="37">
        <v>5503</v>
      </c>
      <c r="BY112" s="45">
        <v>3504</v>
      </c>
      <c r="BZ112" s="37">
        <v>815</v>
      </c>
      <c r="CA112" s="37">
        <v>2689</v>
      </c>
      <c r="CB112" s="45">
        <v>6243</v>
      </c>
      <c r="CC112" s="37">
        <v>336</v>
      </c>
      <c r="CD112" s="37">
        <v>5907</v>
      </c>
      <c r="CE112" s="45">
        <v>3074</v>
      </c>
      <c r="CF112" s="37">
        <v>850</v>
      </c>
      <c r="CG112" s="37">
        <v>2224</v>
      </c>
      <c r="CH112" s="45">
        <v>3250</v>
      </c>
      <c r="CI112" s="37">
        <v>1880</v>
      </c>
      <c r="CJ112" s="37">
        <v>1370</v>
      </c>
      <c r="CK112" s="45">
        <v>3165</v>
      </c>
      <c r="CL112" s="37">
        <v>1930</v>
      </c>
      <c r="CM112" s="52">
        <v>1235</v>
      </c>
    </row>
    <row r="113" spans="1:91" s="9" customFormat="1" ht="14.25" customHeight="1" x14ac:dyDescent="0.2">
      <c r="A113" s="30" t="s">
        <v>15</v>
      </c>
      <c r="B113" s="45">
        <v>17876</v>
      </c>
      <c r="C113" s="37">
        <v>164</v>
      </c>
      <c r="D113" s="37">
        <v>17712</v>
      </c>
      <c r="E113" s="45">
        <v>13116</v>
      </c>
      <c r="F113" s="37">
        <v>149</v>
      </c>
      <c r="G113" s="37">
        <v>12967</v>
      </c>
      <c r="H113" s="45">
        <v>13179</v>
      </c>
      <c r="I113" s="37">
        <v>50</v>
      </c>
      <c r="J113" s="37">
        <v>13129</v>
      </c>
      <c r="K113" s="45">
        <v>30320</v>
      </c>
      <c r="L113" s="37">
        <v>209</v>
      </c>
      <c r="M113" s="37">
        <v>30111</v>
      </c>
      <c r="N113" s="45">
        <v>52462</v>
      </c>
      <c r="O113" s="37">
        <v>122</v>
      </c>
      <c r="P113" s="37">
        <v>52340</v>
      </c>
      <c r="Q113" s="45">
        <v>48339</v>
      </c>
      <c r="R113" s="37">
        <v>91</v>
      </c>
      <c r="S113" s="37">
        <v>48248</v>
      </c>
      <c r="T113" s="45">
        <v>41854</v>
      </c>
      <c r="U113" s="37">
        <v>61</v>
      </c>
      <c r="V113" s="37">
        <v>41793</v>
      </c>
      <c r="W113" s="45">
        <v>26275</v>
      </c>
      <c r="X113" s="37">
        <v>174</v>
      </c>
      <c r="Y113" s="37">
        <v>26101</v>
      </c>
      <c r="Z113" s="45">
        <v>27872</v>
      </c>
      <c r="AA113" s="37">
        <v>745</v>
      </c>
      <c r="AB113" s="37">
        <v>27127</v>
      </c>
      <c r="AC113" s="45">
        <v>9572</v>
      </c>
      <c r="AD113" s="37">
        <v>468</v>
      </c>
      <c r="AE113" s="37">
        <v>9104</v>
      </c>
      <c r="AF113" s="45">
        <v>15878</v>
      </c>
      <c r="AG113" s="37">
        <v>581</v>
      </c>
      <c r="AH113" s="37">
        <v>15297</v>
      </c>
      <c r="AI113" s="45">
        <v>12175</v>
      </c>
      <c r="AJ113" s="37">
        <v>0</v>
      </c>
      <c r="AK113" s="37">
        <v>12175</v>
      </c>
      <c r="AL113" s="45">
        <v>11086</v>
      </c>
      <c r="AM113" s="37">
        <v>130</v>
      </c>
      <c r="AN113" s="37">
        <v>10956</v>
      </c>
      <c r="AO113" s="45">
        <v>7108</v>
      </c>
      <c r="AP113" s="37">
        <v>942</v>
      </c>
      <c r="AQ113" s="37">
        <v>6166</v>
      </c>
      <c r="AR113" s="45">
        <v>2891</v>
      </c>
      <c r="AS113" s="37">
        <v>155</v>
      </c>
      <c r="AT113" s="37">
        <v>2736</v>
      </c>
      <c r="AU113" s="45">
        <v>8021</v>
      </c>
      <c r="AV113" s="37">
        <v>1997</v>
      </c>
      <c r="AW113" s="37">
        <v>6024</v>
      </c>
      <c r="AX113" s="45">
        <v>12026</v>
      </c>
      <c r="AY113" s="37">
        <v>4796</v>
      </c>
      <c r="AZ113" s="37">
        <v>7230</v>
      </c>
      <c r="BA113" s="45">
        <v>6478</v>
      </c>
      <c r="BB113" s="37">
        <v>2324</v>
      </c>
      <c r="BC113" s="37">
        <v>4154</v>
      </c>
      <c r="BD113" s="45">
        <v>8268</v>
      </c>
      <c r="BE113" s="37">
        <v>486</v>
      </c>
      <c r="BF113" s="37">
        <v>7782</v>
      </c>
      <c r="BG113" s="45">
        <v>13403</v>
      </c>
      <c r="BH113" s="37">
        <v>66</v>
      </c>
      <c r="BI113" s="37">
        <v>13337</v>
      </c>
      <c r="BJ113" s="45">
        <v>7822</v>
      </c>
      <c r="BK113" s="37">
        <v>0</v>
      </c>
      <c r="BL113" s="37">
        <v>7822</v>
      </c>
      <c r="BM113" s="45">
        <v>16653</v>
      </c>
      <c r="BN113" s="37">
        <v>255</v>
      </c>
      <c r="BO113" s="37">
        <v>16398</v>
      </c>
      <c r="BP113" s="45">
        <v>15763</v>
      </c>
      <c r="BQ113" s="37">
        <v>101</v>
      </c>
      <c r="BR113" s="37">
        <v>15662</v>
      </c>
      <c r="BS113" s="45">
        <v>20077</v>
      </c>
      <c r="BT113" s="37">
        <v>1773</v>
      </c>
      <c r="BU113" s="37">
        <v>18304</v>
      </c>
      <c r="BV113" s="45">
        <v>19138</v>
      </c>
      <c r="BW113" s="37">
        <v>1429</v>
      </c>
      <c r="BX113" s="37">
        <v>17709</v>
      </c>
      <c r="BY113" s="45">
        <v>34418</v>
      </c>
      <c r="BZ113" s="37">
        <v>11175</v>
      </c>
      <c r="CA113" s="37">
        <v>23243</v>
      </c>
      <c r="CB113" s="45">
        <v>28032</v>
      </c>
      <c r="CC113" s="37">
        <v>17900</v>
      </c>
      <c r="CD113" s="37">
        <v>10132</v>
      </c>
      <c r="CE113" s="45">
        <v>22938</v>
      </c>
      <c r="CF113" s="37">
        <v>7420</v>
      </c>
      <c r="CG113" s="37">
        <v>15518</v>
      </c>
      <c r="CH113" s="45">
        <v>24592</v>
      </c>
      <c r="CI113" s="37">
        <v>7208</v>
      </c>
      <c r="CJ113" s="37">
        <v>17384</v>
      </c>
      <c r="CK113" s="45">
        <v>14333</v>
      </c>
      <c r="CL113" s="37">
        <v>3203</v>
      </c>
      <c r="CM113" s="52">
        <v>11130</v>
      </c>
    </row>
    <row r="114" spans="1:91" s="9" customFormat="1" ht="14.25" customHeight="1" x14ac:dyDescent="0.2">
      <c r="A114" s="30" t="s">
        <v>16</v>
      </c>
      <c r="B114" s="45">
        <v>1873</v>
      </c>
      <c r="C114" s="37">
        <v>24</v>
      </c>
      <c r="D114" s="37">
        <v>1849</v>
      </c>
      <c r="E114" s="45">
        <v>2856</v>
      </c>
      <c r="F114" s="37">
        <v>121</v>
      </c>
      <c r="G114" s="37">
        <v>2735</v>
      </c>
      <c r="H114" s="45">
        <v>417</v>
      </c>
      <c r="I114" s="37">
        <v>66</v>
      </c>
      <c r="J114" s="37">
        <v>351</v>
      </c>
      <c r="K114" s="45">
        <v>1268</v>
      </c>
      <c r="L114" s="37">
        <v>0</v>
      </c>
      <c r="M114" s="37">
        <v>1268</v>
      </c>
      <c r="N114" s="45">
        <v>2356</v>
      </c>
      <c r="O114" s="37">
        <v>0</v>
      </c>
      <c r="P114" s="37">
        <v>2356</v>
      </c>
      <c r="Q114" s="45">
        <v>2711</v>
      </c>
      <c r="R114" s="37">
        <v>0</v>
      </c>
      <c r="S114" s="37">
        <v>2711</v>
      </c>
      <c r="T114" s="45">
        <v>847</v>
      </c>
      <c r="U114" s="37">
        <v>0</v>
      </c>
      <c r="V114" s="37">
        <v>847</v>
      </c>
      <c r="W114" s="45">
        <v>2361</v>
      </c>
      <c r="X114" s="37">
        <v>0</v>
      </c>
      <c r="Y114" s="37">
        <v>2361</v>
      </c>
      <c r="Z114" s="45">
        <v>1243</v>
      </c>
      <c r="AA114" s="37">
        <v>0</v>
      </c>
      <c r="AB114" s="37">
        <v>1243</v>
      </c>
      <c r="AC114" s="45">
        <v>2536</v>
      </c>
      <c r="AD114" s="37">
        <v>245</v>
      </c>
      <c r="AE114" s="37">
        <v>2291</v>
      </c>
      <c r="AF114" s="45">
        <v>919</v>
      </c>
      <c r="AG114" s="37">
        <v>0</v>
      </c>
      <c r="AH114" s="37">
        <v>919</v>
      </c>
      <c r="AI114" s="45">
        <v>1138</v>
      </c>
      <c r="AJ114" s="37">
        <v>140</v>
      </c>
      <c r="AK114" s="37">
        <v>998</v>
      </c>
      <c r="AL114" s="45">
        <v>1468</v>
      </c>
      <c r="AM114" s="37">
        <v>96</v>
      </c>
      <c r="AN114" s="37">
        <v>1372</v>
      </c>
      <c r="AO114" s="45">
        <v>1449</v>
      </c>
      <c r="AP114" s="37">
        <v>250</v>
      </c>
      <c r="AQ114" s="37">
        <v>1199</v>
      </c>
      <c r="AR114" s="45">
        <v>2033</v>
      </c>
      <c r="AS114" s="37">
        <v>160</v>
      </c>
      <c r="AT114" s="37">
        <v>1873</v>
      </c>
      <c r="AU114" s="45">
        <v>188</v>
      </c>
      <c r="AV114" s="37">
        <v>20</v>
      </c>
      <c r="AW114" s="37">
        <v>168</v>
      </c>
      <c r="AX114" s="45">
        <v>910</v>
      </c>
      <c r="AY114" s="37">
        <v>0</v>
      </c>
      <c r="AZ114" s="37">
        <v>910</v>
      </c>
      <c r="BA114" s="45">
        <v>900</v>
      </c>
      <c r="BB114" s="37">
        <v>0</v>
      </c>
      <c r="BC114" s="37">
        <v>900</v>
      </c>
      <c r="BD114" s="45">
        <v>670</v>
      </c>
      <c r="BE114" s="37">
        <v>0</v>
      </c>
      <c r="BF114" s="37">
        <v>670</v>
      </c>
      <c r="BG114" s="45">
        <v>3906</v>
      </c>
      <c r="BH114" s="37">
        <v>0</v>
      </c>
      <c r="BI114" s="37">
        <v>3906</v>
      </c>
      <c r="BJ114" s="45">
        <v>0</v>
      </c>
      <c r="BK114" s="37">
        <v>0</v>
      </c>
      <c r="BL114" s="37">
        <v>0</v>
      </c>
      <c r="BM114" s="45">
        <v>1600</v>
      </c>
      <c r="BN114" s="37">
        <v>1570</v>
      </c>
      <c r="BO114" s="37">
        <v>30</v>
      </c>
      <c r="BP114" s="45">
        <v>1020</v>
      </c>
      <c r="BQ114" s="37">
        <v>0</v>
      </c>
      <c r="BR114" s="37">
        <v>1020</v>
      </c>
      <c r="BS114" s="45">
        <v>1542</v>
      </c>
      <c r="BT114" s="37">
        <v>0</v>
      </c>
      <c r="BU114" s="37">
        <v>1542</v>
      </c>
      <c r="BV114" s="45">
        <v>705</v>
      </c>
      <c r="BW114" s="37">
        <v>0</v>
      </c>
      <c r="BX114" s="37">
        <v>705</v>
      </c>
      <c r="BY114" s="45">
        <v>885</v>
      </c>
      <c r="BZ114" s="37">
        <v>0</v>
      </c>
      <c r="CA114" s="37">
        <v>885</v>
      </c>
      <c r="CB114" s="45">
        <v>1274</v>
      </c>
      <c r="CC114" s="37">
        <v>0</v>
      </c>
      <c r="CD114" s="37">
        <v>1274</v>
      </c>
      <c r="CE114" s="45">
        <v>720</v>
      </c>
      <c r="CF114" s="37">
        <v>0</v>
      </c>
      <c r="CG114" s="37">
        <v>720</v>
      </c>
      <c r="CH114" s="45">
        <v>1116</v>
      </c>
      <c r="CI114" s="37">
        <v>0</v>
      </c>
      <c r="CJ114" s="37">
        <v>1116</v>
      </c>
      <c r="CK114" s="45">
        <v>1631</v>
      </c>
      <c r="CL114" s="37">
        <v>0</v>
      </c>
      <c r="CM114" s="52">
        <v>1631</v>
      </c>
    </row>
    <row r="115" spans="1:91" s="9" customFormat="1" ht="14.25" customHeight="1" x14ac:dyDescent="0.2">
      <c r="A115" s="30" t="s">
        <v>17</v>
      </c>
      <c r="B115" s="45">
        <v>2576</v>
      </c>
      <c r="C115" s="37">
        <v>0</v>
      </c>
      <c r="D115" s="37">
        <v>2576</v>
      </c>
      <c r="E115" s="45">
        <v>4337</v>
      </c>
      <c r="F115" s="37">
        <v>0</v>
      </c>
      <c r="G115" s="37">
        <v>4337</v>
      </c>
      <c r="H115" s="45">
        <v>1401</v>
      </c>
      <c r="I115" s="37">
        <v>0</v>
      </c>
      <c r="J115" s="37">
        <v>1401</v>
      </c>
      <c r="K115" s="45">
        <v>3067</v>
      </c>
      <c r="L115" s="37">
        <v>0</v>
      </c>
      <c r="M115" s="37">
        <v>3067</v>
      </c>
      <c r="N115" s="45">
        <v>1348</v>
      </c>
      <c r="O115" s="37">
        <v>0</v>
      </c>
      <c r="P115" s="37">
        <v>1348</v>
      </c>
      <c r="Q115" s="45">
        <v>4296</v>
      </c>
      <c r="R115" s="37">
        <v>0</v>
      </c>
      <c r="S115" s="37">
        <v>4296</v>
      </c>
      <c r="T115" s="45">
        <v>6167</v>
      </c>
      <c r="U115" s="37">
        <v>4</v>
      </c>
      <c r="V115" s="37">
        <v>6163</v>
      </c>
      <c r="W115" s="45">
        <v>2297</v>
      </c>
      <c r="X115" s="37">
        <v>6</v>
      </c>
      <c r="Y115" s="37">
        <v>2291</v>
      </c>
      <c r="Z115" s="45">
        <v>2480</v>
      </c>
      <c r="AA115" s="37">
        <v>5</v>
      </c>
      <c r="AB115" s="37">
        <v>2475</v>
      </c>
      <c r="AC115" s="45">
        <v>3911</v>
      </c>
      <c r="AD115" s="37">
        <v>0</v>
      </c>
      <c r="AE115" s="37">
        <v>3911</v>
      </c>
      <c r="AF115" s="45">
        <v>5431</v>
      </c>
      <c r="AG115" s="37">
        <v>0</v>
      </c>
      <c r="AH115" s="37">
        <v>5431</v>
      </c>
      <c r="AI115" s="45">
        <v>2139</v>
      </c>
      <c r="AJ115" s="37">
        <v>0</v>
      </c>
      <c r="AK115" s="37">
        <v>2139</v>
      </c>
      <c r="AL115" s="45">
        <v>3529</v>
      </c>
      <c r="AM115" s="37">
        <v>0</v>
      </c>
      <c r="AN115" s="37">
        <v>3529</v>
      </c>
      <c r="AO115" s="45">
        <v>1906</v>
      </c>
      <c r="AP115" s="37">
        <v>0</v>
      </c>
      <c r="AQ115" s="37">
        <v>1906</v>
      </c>
      <c r="AR115" s="45">
        <v>2355</v>
      </c>
      <c r="AS115" s="37">
        <v>0</v>
      </c>
      <c r="AT115" s="37">
        <v>2355</v>
      </c>
      <c r="AU115" s="45">
        <v>1170</v>
      </c>
      <c r="AV115" s="37">
        <v>0</v>
      </c>
      <c r="AW115" s="37">
        <v>1170</v>
      </c>
      <c r="AX115" s="45">
        <v>0</v>
      </c>
      <c r="AY115" s="37">
        <v>0</v>
      </c>
      <c r="AZ115" s="37">
        <v>0</v>
      </c>
      <c r="BA115" s="45">
        <v>2737</v>
      </c>
      <c r="BB115" s="37">
        <v>0</v>
      </c>
      <c r="BC115" s="37">
        <v>2737</v>
      </c>
      <c r="BD115" s="45">
        <v>1245</v>
      </c>
      <c r="BE115" s="37">
        <v>0</v>
      </c>
      <c r="BF115" s="37">
        <v>1245</v>
      </c>
      <c r="BG115" s="45">
        <v>1085</v>
      </c>
      <c r="BH115" s="37">
        <v>0</v>
      </c>
      <c r="BI115" s="37">
        <v>1085</v>
      </c>
      <c r="BJ115" s="45">
        <v>405</v>
      </c>
      <c r="BK115" s="37">
        <v>0</v>
      </c>
      <c r="BL115" s="37">
        <v>405</v>
      </c>
      <c r="BM115" s="45">
        <v>780</v>
      </c>
      <c r="BN115" s="37">
        <v>0</v>
      </c>
      <c r="BO115" s="37">
        <v>780</v>
      </c>
      <c r="BP115" s="45">
        <v>625</v>
      </c>
      <c r="BQ115" s="37">
        <v>0</v>
      </c>
      <c r="BR115" s="37">
        <v>625</v>
      </c>
      <c r="BS115" s="45">
        <v>375</v>
      </c>
      <c r="BT115" s="37">
        <v>0</v>
      </c>
      <c r="BU115" s="37">
        <v>375</v>
      </c>
      <c r="BV115" s="45">
        <v>403</v>
      </c>
      <c r="BW115" s="37">
        <v>17</v>
      </c>
      <c r="BX115" s="37">
        <v>386</v>
      </c>
      <c r="BY115" s="45">
        <v>1475</v>
      </c>
      <c r="BZ115" s="37">
        <v>130</v>
      </c>
      <c r="CA115" s="37">
        <v>1345</v>
      </c>
      <c r="CB115" s="45">
        <v>886</v>
      </c>
      <c r="CC115" s="37">
        <v>80</v>
      </c>
      <c r="CD115" s="37">
        <v>806</v>
      </c>
      <c r="CE115" s="45">
        <v>2990</v>
      </c>
      <c r="CF115" s="37">
        <v>50</v>
      </c>
      <c r="CG115" s="37">
        <v>2940</v>
      </c>
      <c r="CH115" s="45">
        <v>3287</v>
      </c>
      <c r="CI115" s="37">
        <v>60</v>
      </c>
      <c r="CJ115" s="37">
        <v>3227</v>
      </c>
      <c r="CK115" s="45">
        <v>2360</v>
      </c>
      <c r="CL115" s="37">
        <v>80</v>
      </c>
      <c r="CM115" s="52">
        <v>2280</v>
      </c>
    </row>
    <row r="116" spans="1:91" s="9" customFormat="1" ht="14.25" customHeight="1" x14ac:dyDescent="0.2">
      <c r="A116" s="30" t="s">
        <v>18</v>
      </c>
      <c r="B116" s="45">
        <v>5724</v>
      </c>
      <c r="C116" s="37">
        <v>47</v>
      </c>
      <c r="D116" s="37">
        <v>5677</v>
      </c>
      <c r="E116" s="45">
        <v>9424</v>
      </c>
      <c r="F116" s="37">
        <v>1120</v>
      </c>
      <c r="G116" s="37">
        <v>8304</v>
      </c>
      <c r="H116" s="45">
        <v>7200</v>
      </c>
      <c r="I116" s="37">
        <v>1268</v>
      </c>
      <c r="J116" s="37">
        <v>5932</v>
      </c>
      <c r="K116" s="45">
        <v>7410</v>
      </c>
      <c r="L116" s="37">
        <v>5030</v>
      </c>
      <c r="M116" s="37">
        <v>2380</v>
      </c>
      <c r="N116" s="45">
        <v>23956</v>
      </c>
      <c r="O116" s="37">
        <v>16098</v>
      </c>
      <c r="P116" s="37">
        <v>7858</v>
      </c>
      <c r="Q116" s="45">
        <v>38069</v>
      </c>
      <c r="R116" s="37">
        <v>16386</v>
      </c>
      <c r="S116" s="37">
        <v>21683</v>
      </c>
      <c r="T116" s="45">
        <v>38404</v>
      </c>
      <c r="U116" s="37">
        <v>11036</v>
      </c>
      <c r="V116" s="37">
        <v>27368</v>
      </c>
      <c r="W116" s="45">
        <v>38309</v>
      </c>
      <c r="X116" s="37">
        <v>5935</v>
      </c>
      <c r="Y116" s="37">
        <v>32374</v>
      </c>
      <c r="Z116" s="45">
        <v>22246</v>
      </c>
      <c r="AA116" s="37">
        <v>3150</v>
      </c>
      <c r="AB116" s="37">
        <v>19096</v>
      </c>
      <c r="AC116" s="45">
        <v>24901</v>
      </c>
      <c r="AD116" s="37">
        <v>2369</v>
      </c>
      <c r="AE116" s="37">
        <v>22532</v>
      </c>
      <c r="AF116" s="45">
        <v>22677</v>
      </c>
      <c r="AG116" s="37">
        <v>2694</v>
      </c>
      <c r="AH116" s="37">
        <v>19983</v>
      </c>
      <c r="AI116" s="45">
        <v>12069</v>
      </c>
      <c r="AJ116" s="37">
        <v>2174</v>
      </c>
      <c r="AK116" s="37">
        <v>9895</v>
      </c>
      <c r="AL116" s="45">
        <v>15269</v>
      </c>
      <c r="AM116" s="37">
        <v>559</v>
      </c>
      <c r="AN116" s="37">
        <v>14710</v>
      </c>
      <c r="AO116" s="45">
        <v>16205</v>
      </c>
      <c r="AP116" s="37">
        <v>95</v>
      </c>
      <c r="AQ116" s="37">
        <v>16110</v>
      </c>
      <c r="AR116" s="45">
        <v>25612</v>
      </c>
      <c r="AS116" s="37">
        <v>770</v>
      </c>
      <c r="AT116" s="37">
        <v>24842</v>
      </c>
      <c r="AU116" s="45">
        <v>9857</v>
      </c>
      <c r="AV116" s="37">
        <v>1170</v>
      </c>
      <c r="AW116" s="37">
        <v>8687</v>
      </c>
      <c r="AX116" s="45">
        <v>11618</v>
      </c>
      <c r="AY116" s="37">
        <v>325</v>
      </c>
      <c r="AZ116" s="37">
        <v>11293</v>
      </c>
      <c r="BA116" s="45">
        <v>13849</v>
      </c>
      <c r="BB116" s="37">
        <v>489</v>
      </c>
      <c r="BC116" s="37">
        <v>13360</v>
      </c>
      <c r="BD116" s="45">
        <v>15706</v>
      </c>
      <c r="BE116" s="37">
        <v>355</v>
      </c>
      <c r="BF116" s="37">
        <v>15351</v>
      </c>
      <c r="BG116" s="45">
        <v>21054</v>
      </c>
      <c r="BH116" s="37">
        <v>1209</v>
      </c>
      <c r="BI116" s="37">
        <v>19845</v>
      </c>
      <c r="BJ116" s="45">
        <v>20638</v>
      </c>
      <c r="BK116" s="37">
        <v>3540</v>
      </c>
      <c r="BL116" s="37">
        <v>17098</v>
      </c>
      <c r="BM116" s="45">
        <v>7685</v>
      </c>
      <c r="BN116" s="37">
        <v>500</v>
      </c>
      <c r="BO116" s="37">
        <v>7185</v>
      </c>
      <c r="BP116" s="45">
        <v>9255</v>
      </c>
      <c r="BQ116" s="37">
        <v>1700</v>
      </c>
      <c r="BR116" s="37">
        <v>7555</v>
      </c>
      <c r="BS116" s="45">
        <v>10044</v>
      </c>
      <c r="BT116" s="37">
        <v>923</v>
      </c>
      <c r="BU116" s="37">
        <v>9121</v>
      </c>
      <c r="BV116" s="45">
        <v>9891</v>
      </c>
      <c r="BW116" s="37">
        <v>860</v>
      </c>
      <c r="BX116" s="37">
        <v>9031</v>
      </c>
      <c r="BY116" s="45">
        <v>8812</v>
      </c>
      <c r="BZ116" s="37">
        <v>530</v>
      </c>
      <c r="CA116" s="37">
        <v>8282</v>
      </c>
      <c r="CB116" s="45">
        <v>9344</v>
      </c>
      <c r="CC116" s="37">
        <v>260</v>
      </c>
      <c r="CD116" s="37">
        <v>9084</v>
      </c>
      <c r="CE116" s="45">
        <v>10086</v>
      </c>
      <c r="CF116" s="37">
        <v>890</v>
      </c>
      <c r="CG116" s="37">
        <v>9196</v>
      </c>
      <c r="CH116" s="45">
        <v>29262</v>
      </c>
      <c r="CI116" s="37">
        <v>1092</v>
      </c>
      <c r="CJ116" s="37">
        <v>28170</v>
      </c>
      <c r="CK116" s="45">
        <v>40365</v>
      </c>
      <c r="CL116" s="37">
        <v>9206</v>
      </c>
      <c r="CM116" s="52">
        <v>31159</v>
      </c>
    </row>
    <row r="117" spans="1:91" s="9" customFormat="1" ht="14.25" customHeight="1" x14ac:dyDescent="0.2">
      <c r="A117" s="30" t="s">
        <v>19</v>
      </c>
      <c r="B117" s="45">
        <v>2163</v>
      </c>
      <c r="C117" s="37">
        <v>0</v>
      </c>
      <c r="D117" s="37">
        <v>2163</v>
      </c>
      <c r="E117" s="45">
        <v>1244</v>
      </c>
      <c r="F117" s="37">
        <v>0</v>
      </c>
      <c r="G117" s="37">
        <v>1244</v>
      </c>
      <c r="H117" s="45">
        <v>1533</v>
      </c>
      <c r="I117" s="37">
        <v>0</v>
      </c>
      <c r="J117" s="37">
        <v>1533</v>
      </c>
      <c r="K117" s="45">
        <v>1697</v>
      </c>
      <c r="L117" s="37">
        <v>0</v>
      </c>
      <c r="M117" s="37">
        <v>1697</v>
      </c>
      <c r="N117" s="45">
        <v>335</v>
      </c>
      <c r="O117" s="37">
        <v>0</v>
      </c>
      <c r="P117" s="37">
        <v>335</v>
      </c>
      <c r="Q117" s="45">
        <v>919</v>
      </c>
      <c r="R117" s="37">
        <v>0</v>
      </c>
      <c r="S117" s="37">
        <v>919</v>
      </c>
      <c r="T117" s="45">
        <v>457</v>
      </c>
      <c r="U117" s="37">
        <v>0</v>
      </c>
      <c r="V117" s="37">
        <v>457</v>
      </c>
      <c r="W117" s="45">
        <v>1398</v>
      </c>
      <c r="X117" s="37">
        <v>0</v>
      </c>
      <c r="Y117" s="37">
        <v>1398</v>
      </c>
      <c r="Z117" s="45">
        <v>1226</v>
      </c>
      <c r="AA117" s="37">
        <v>1121</v>
      </c>
      <c r="AB117" s="37">
        <v>105</v>
      </c>
      <c r="AC117" s="45">
        <v>3005</v>
      </c>
      <c r="AD117" s="37">
        <v>1424</v>
      </c>
      <c r="AE117" s="37">
        <v>1581</v>
      </c>
      <c r="AF117" s="45">
        <v>953</v>
      </c>
      <c r="AG117" s="37">
        <v>699</v>
      </c>
      <c r="AH117" s="37">
        <v>254</v>
      </c>
      <c r="AI117" s="45">
        <v>550</v>
      </c>
      <c r="AJ117" s="37">
        <v>0</v>
      </c>
      <c r="AK117" s="37">
        <v>550</v>
      </c>
      <c r="AL117" s="45">
        <v>1871</v>
      </c>
      <c r="AM117" s="37">
        <v>47</v>
      </c>
      <c r="AN117" s="37">
        <v>1824</v>
      </c>
      <c r="AO117" s="45">
        <v>2325</v>
      </c>
      <c r="AP117" s="37">
        <v>900</v>
      </c>
      <c r="AQ117" s="37">
        <v>1425</v>
      </c>
      <c r="AR117" s="45">
        <v>79</v>
      </c>
      <c r="AS117" s="37">
        <v>15</v>
      </c>
      <c r="AT117" s="37">
        <v>64</v>
      </c>
      <c r="AU117" s="45">
        <v>4278</v>
      </c>
      <c r="AV117" s="37">
        <v>96</v>
      </c>
      <c r="AW117" s="37">
        <v>4182</v>
      </c>
      <c r="AX117" s="45">
        <v>662</v>
      </c>
      <c r="AY117" s="37">
        <v>350</v>
      </c>
      <c r="AZ117" s="37">
        <v>312</v>
      </c>
      <c r="BA117" s="45">
        <v>1139</v>
      </c>
      <c r="BB117" s="37">
        <v>1139</v>
      </c>
      <c r="BC117" s="37">
        <v>0</v>
      </c>
      <c r="BD117" s="45">
        <v>34</v>
      </c>
      <c r="BE117" s="37">
        <v>34</v>
      </c>
      <c r="BF117" s="37">
        <v>0</v>
      </c>
      <c r="BG117" s="45">
        <v>508</v>
      </c>
      <c r="BH117" s="37">
        <v>508</v>
      </c>
      <c r="BI117" s="37">
        <v>0</v>
      </c>
      <c r="BJ117" s="45">
        <v>849</v>
      </c>
      <c r="BK117" s="37">
        <v>325</v>
      </c>
      <c r="BL117" s="37">
        <v>524</v>
      </c>
      <c r="BM117" s="45">
        <v>259</v>
      </c>
      <c r="BN117" s="37">
        <v>0</v>
      </c>
      <c r="BO117" s="37">
        <v>259</v>
      </c>
      <c r="BP117" s="45">
        <v>237</v>
      </c>
      <c r="BQ117" s="37">
        <v>7</v>
      </c>
      <c r="BR117" s="37">
        <v>230</v>
      </c>
      <c r="BS117" s="45">
        <v>917</v>
      </c>
      <c r="BT117" s="37">
        <v>437</v>
      </c>
      <c r="BU117" s="37">
        <v>480</v>
      </c>
      <c r="BV117" s="45">
        <v>2185</v>
      </c>
      <c r="BW117" s="37">
        <v>1427</v>
      </c>
      <c r="BX117" s="37">
        <v>758</v>
      </c>
      <c r="BY117" s="45">
        <v>2039</v>
      </c>
      <c r="BZ117" s="37">
        <v>350</v>
      </c>
      <c r="CA117" s="37">
        <v>1689</v>
      </c>
      <c r="CB117" s="45">
        <v>1200</v>
      </c>
      <c r="CC117" s="37">
        <v>30</v>
      </c>
      <c r="CD117" s="37">
        <v>1170</v>
      </c>
      <c r="CE117" s="45">
        <v>60</v>
      </c>
      <c r="CF117" s="37">
        <v>60</v>
      </c>
      <c r="CG117" s="37">
        <v>0</v>
      </c>
      <c r="CH117" s="45">
        <v>750</v>
      </c>
      <c r="CI117" s="37">
        <v>130</v>
      </c>
      <c r="CJ117" s="37">
        <v>620</v>
      </c>
      <c r="CK117" s="45">
        <v>4550</v>
      </c>
      <c r="CL117" s="37">
        <v>630</v>
      </c>
      <c r="CM117" s="52">
        <v>3920</v>
      </c>
    </row>
    <row r="118" spans="1:91" s="9" customFormat="1" ht="14.25" customHeight="1" x14ac:dyDescent="0.2">
      <c r="A118" s="30" t="s">
        <v>20</v>
      </c>
      <c r="B118" s="45">
        <v>1309</v>
      </c>
      <c r="C118" s="37">
        <v>0</v>
      </c>
      <c r="D118" s="37">
        <v>1309</v>
      </c>
      <c r="E118" s="45">
        <v>2034</v>
      </c>
      <c r="F118" s="37">
        <v>0</v>
      </c>
      <c r="G118" s="37">
        <v>2034</v>
      </c>
      <c r="H118" s="45">
        <v>2674</v>
      </c>
      <c r="I118" s="37">
        <v>0</v>
      </c>
      <c r="J118" s="37">
        <v>2674</v>
      </c>
      <c r="K118" s="45">
        <v>1311</v>
      </c>
      <c r="L118" s="37">
        <v>10</v>
      </c>
      <c r="M118" s="37">
        <v>1301</v>
      </c>
      <c r="N118" s="45">
        <v>653</v>
      </c>
      <c r="O118" s="37">
        <v>0</v>
      </c>
      <c r="P118" s="37">
        <v>653</v>
      </c>
      <c r="Q118" s="45">
        <v>736</v>
      </c>
      <c r="R118" s="37">
        <v>0</v>
      </c>
      <c r="S118" s="37">
        <v>736</v>
      </c>
      <c r="T118" s="45">
        <v>745</v>
      </c>
      <c r="U118" s="37">
        <v>0</v>
      </c>
      <c r="V118" s="37">
        <v>745</v>
      </c>
      <c r="W118" s="45">
        <v>464</v>
      </c>
      <c r="X118" s="37">
        <v>0</v>
      </c>
      <c r="Y118" s="37">
        <v>464</v>
      </c>
      <c r="Z118" s="45">
        <v>5891</v>
      </c>
      <c r="AA118" s="37">
        <v>1811</v>
      </c>
      <c r="AB118" s="37">
        <v>4080</v>
      </c>
      <c r="AC118" s="45">
        <v>1075</v>
      </c>
      <c r="AD118" s="37">
        <v>99</v>
      </c>
      <c r="AE118" s="37">
        <v>976</v>
      </c>
      <c r="AF118" s="45">
        <v>3193</v>
      </c>
      <c r="AG118" s="37">
        <v>0</v>
      </c>
      <c r="AH118" s="37">
        <v>3193</v>
      </c>
      <c r="AI118" s="45">
        <v>2483</v>
      </c>
      <c r="AJ118" s="37">
        <v>1249</v>
      </c>
      <c r="AK118" s="37">
        <v>1234</v>
      </c>
      <c r="AL118" s="45">
        <v>2621</v>
      </c>
      <c r="AM118" s="37">
        <v>217</v>
      </c>
      <c r="AN118" s="37">
        <v>2404</v>
      </c>
      <c r="AO118" s="45">
        <v>889</v>
      </c>
      <c r="AP118" s="37">
        <v>0</v>
      </c>
      <c r="AQ118" s="37">
        <v>889</v>
      </c>
      <c r="AR118" s="45">
        <v>1035</v>
      </c>
      <c r="AS118" s="37">
        <v>0</v>
      </c>
      <c r="AT118" s="37">
        <v>1035</v>
      </c>
      <c r="AU118" s="45">
        <v>3283</v>
      </c>
      <c r="AV118" s="37">
        <v>400</v>
      </c>
      <c r="AW118" s="37">
        <v>2883</v>
      </c>
      <c r="AX118" s="45">
        <v>2763</v>
      </c>
      <c r="AY118" s="37">
        <v>0</v>
      </c>
      <c r="AZ118" s="37">
        <v>2763</v>
      </c>
      <c r="BA118" s="45">
        <v>3185</v>
      </c>
      <c r="BB118" s="37">
        <v>0</v>
      </c>
      <c r="BC118" s="37">
        <v>3185</v>
      </c>
      <c r="BD118" s="45">
        <v>2587</v>
      </c>
      <c r="BE118" s="37">
        <v>309</v>
      </c>
      <c r="BF118" s="37">
        <v>2278</v>
      </c>
      <c r="BG118" s="45">
        <v>160</v>
      </c>
      <c r="BH118" s="37">
        <v>0</v>
      </c>
      <c r="BI118" s="37">
        <v>160</v>
      </c>
      <c r="BJ118" s="45">
        <v>127</v>
      </c>
      <c r="BK118" s="37">
        <v>119</v>
      </c>
      <c r="BL118" s="37">
        <v>8</v>
      </c>
      <c r="BM118" s="45">
        <v>210</v>
      </c>
      <c r="BN118" s="37">
        <v>20</v>
      </c>
      <c r="BO118" s="37">
        <v>190</v>
      </c>
      <c r="BP118" s="45">
        <v>1763</v>
      </c>
      <c r="BQ118" s="37">
        <v>18</v>
      </c>
      <c r="BR118" s="37">
        <v>1745</v>
      </c>
      <c r="BS118" s="45">
        <v>164</v>
      </c>
      <c r="BT118" s="37">
        <v>0</v>
      </c>
      <c r="BU118" s="37">
        <v>164</v>
      </c>
      <c r="BV118" s="45">
        <v>510</v>
      </c>
      <c r="BW118" s="37">
        <v>205</v>
      </c>
      <c r="BX118" s="37">
        <v>305</v>
      </c>
      <c r="BY118" s="45">
        <v>1965</v>
      </c>
      <c r="BZ118" s="37">
        <v>1120</v>
      </c>
      <c r="CA118" s="37">
        <v>845</v>
      </c>
      <c r="CB118" s="45">
        <v>159</v>
      </c>
      <c r="CC118" s="37">
        <v>126</v>
      </c>
      <c r="CD118" s="37">
        <v>33</v>
      </c>
      <c r="CE118" s="45">
        <v>980</v>
      </c>
      <c r="CF118" s="37">
        <v>150</v>
      </c>
      <c r="CG118" s="37">
        <v>830</v>
      </c>
      <c r="CH118" s="45">
        <v>2860</v>
      </c>
      <c r="CI118" s="37">
        <v>210</v>
      </c>
      <c r="CJ118" s="37">
        <v>2650</v>
      </c>
      <c r="CK118" s="45">
        <v>560</v>
      </c>
      <c r="CL118" s="37">
        <v>0</v>
      </c>
      <c r="CM118" s="52">
        <v>560</v>
      </c>
    </row>
    <row r="119" spans="1:91" s="9" customFormat="1" ht="14.25" customHeight="1" x14ac:dyDescent="0.2">
      <c r="A119" s="30" t="s">
        <v>92</v>
      </c>
      <c r="B119" s="45">
        <v>12828</v>
      </c>
      <c r="C119" s="37">
        <v>0</v>
      </c>
      <c r="D119" s="37">
        <v>12828</v>
      </c>
      <c r="E119" s="45">
        <v>4021</v>
      </c>
      <c r="F119" s="37">
        <v>0</v>
      </c>
      <c r="G119" s="37">
        <v>4021</v>
      </c>
      <c r="H119" s="45">
        <v>10295</v>
      </c>
      <c r="I119" s="37">
        <v>0</v>
      </c>
      <c r="J119" s="37">
        <v>10295</v>
      </c>
      <c r="K119" s="45">
        <v>9715</v>
      </c>
      <c r="L119" s="37">
        <v>0</v>
      </c>
      <c r="M119" s="37">
        <v>9715</v>
      </c>
      <c r="N119" s="45">
        <v>9424</v>
      </c>
      <c r="O119" s="37">
        <v>0</v>
      </c>
      <c r="P119" s="37">
        <v>9424</v>
      </c>
      <c r="Q119" s="45">
        <v>15759</v>
      </c>
      <c r="R119" s="37">
        <v>0</v>
      </c>
      <c r="S119" s="37">
        <v>15759</v>
      </c>
      <c r="T119" s="45">
        <v>17419</v>
      </c>
      <c r="U119" s="37">
        <v>0</v>
      </c>
      <c r="V119" s="37">
        <v>17419</v>
      </c>
      <c r="W119" s="45">
        <v>13000</v>
      </c>
      <c r="X119" s="37">
        <v>0</v>
      </c>
      <c r="Y119" s="37">
        <v>13000</v>
      </c>
      <c r="Z119" s="45">
        <v>10124</v>
      </c>
      <c r="AA119" s="37">
        <v>0</v>
      </c>
      <c r="AB119" s="37">
        <v>10124</v>
      </c>
      <c r="AC119" s="45">
        <v>31360</v>
      </c>
      <c r="AD119" s="37">
        <v>2</v>
      </c>
      <c r="AE119" s="37">
        <v>31358</v>
      </c>
      <c r="AF119" s="45">
        <v>13543</v>
      </c>
      <c r="AG119" s="37">
        <v>1340</v>
      </c>
      <c r="AH119" s="37">
        <v>12203</v>
      </c>
      <c r="AI119" s="45">
        <v>12547</v>
      </c>
      <c r="AJ119" s="37">
        <v>1008</v>
      </c>
      <c r="AK119" s="37">
        <v>11539</v>
      </c>
      <c r="AL119" s="45">
        <v>14795</v>
      </c>
      <c r="AM119" s="37">
        <v>680</v>
      </c>
      <c r="AN119" s="37">
        <v>14115</v>
      </c>
      <c r="AO119" s="45">
        <v>11245</v>
      </c>
      <c r="AP119" s="37">
        <v>10</v>
      </c>
      <c r="AQ119" s="37">
        <v>11235</v>
      </c>
      <c r="AR119" s="45">
        <v>6013</v>
      </c>
      <c r="AS119" s="37">
        <v>110</v>
      </c>
      <c r="AT119" s="37">
        <v>5903</v>
      </c>
      <c r="AU119" s="45">
        <v>7594</v>
      </c>
      <c r="AV119" s="37">
        <v>0</v>
      </c>
      <c r="AW119" s="37">
        <v>7594</v>
      </c>
      <c r="AX119" s="45">
        <v>7465</v>
      </c>
      <c r="AY119" s="37">
        <v>287</v>
      </c>
      <c r="AZ119" s="37">
        <v>7178</v>
      </c>
      <c r="BA119" s="45">
        <v>12489</v>
      </c>
      <c r="BB119" s="37">
        <v>310</v>
      </c>
      <c r="BC119" s="37">
        <v>12179</v>
      </c>
      <c r="BD119" s="45">
        <v>9027</v>
      </c>
      <c r="BE119" s="37">
        <v>204</v>
      </c>
      <c r="BF119" s="37">
        <v>8823</v>
      </c>
      <c r="BG119" s="45">
        <v>15620</v>
      </c>
      <c r="BH119" s="37">
        <v>942</v>
      </c>
      <c r="BI119" s="37">
        <v>14678</v>
      </c>
      <c r="BJ119" s="45">
        <v>11703</v>
      </c>
      <c r="BK119" s="37">
        <v>868</v>
      </c>
      <c r="BL119" s="37">
        <v>10835</v>
      </c>
      <c r="BM119" s="45">
        <v>7143</v>
      </c>
      <c r="BN119" s="37">
        <v>580</v>
      </c>
      <c r="BO119" s="37">
        <v>6563</v>
      </c>
      <c r="BP119" s="45">
        <v>8482</v>
      </c>
      <c r="BQ119" s="37">
        <v>2114</v>
      </c>
      <c r="BR119" s="37">
        <v>6368</v>
      </c>
      <c r="BS119" s="45">
        <v>10829</v>
      </c>
      <c r="BT119" s="37">
        <v>3325</v>
      </c>
      <c r="BU119" s="37">
        <v>7504</v>
      </c>
      <c r="BV119" s="45">
        <v>15203</v>
      </c>
      <c r="BW119" s="37">
        <v>1666</v>
      </c>
      <c r="BX119" s="37">
        <v>13537</v>
      </c>
      <c r="BY119" s="45">
        <v>8774</v>
      </c>
      <c r="BZ119" s="37">
        <v>1138</v>
      </c>
      <c r="CA119" s="37">
        <v>7636</v>
      </c>
      <c r="CB119" s="45">
        <v>11264</v>
      </c>
      <c r="CC119" s="37">
        <v>1713</v>
      </c>
      <c r="CD119" s="37">
        <v>9551</v>
      </c>
      <c r="CE119" s="45">
        <v>14342</v>
      </c>
      <c r="CF119" s="37">
        <v>1462</v>
      </c>
      <c r="CG119" s="37">
        <v>12880</v>
      </c>
      <c r="CH119" s="45">
        <v>9864</v>
      </c>
      <c r="CI119" s="37">
        <v>1430</v>
      </c>
      <c r="CJ119" s="37">
        <v>8434</v>
      </c>
      <c r="CK119" s="45">
        <v>14690</v>
      </c>
      <c r="CL119" s="37">
        <v>890</v>
      </c>
      <c r="CM119" s="52">
        <v>13800</v>
      </c>
    </row>
    <row r="120" spans="1:91" s="9" customFormat="1" ht="14.25" customHeight="1" x14ac:dyDescent="0.2">
      <c r="A120" s="30" t="s">
        <v>21</v>
      </c>
      <c r="B120" s="45">
        <v>2018</v>
      </c>
      <c r="C120" s="37">
        <v>0</v>
      </c>
      <c r="D120" s="37">
        <v>2018</v>
      </c>
      <c r="E120" s="45">
        <v>1209</v>
      </c>
      <c r="F120" s="37">
        <v>120</v>
      </c>
      <c r="G120" s="37">
        <v>1089</v>
      </c>
      <c r="H120" s="45">
        <v>644</v>
      </c>
      <c r="I120" s="37">
        <v>15</v>
      </c>
      <c r="J120" s="37">
        <v>629</v>
      </c>
      <c r="K120" s="45">
        <v>713</v>
      </c>
      <c r="L120" s="37">
        <v>0</v>
      </c>
      <c r="M120" s="37">
        <v>713</v>
      </c>
      <c r="N120" s="45">
        <v>1166</v>
      </c>
      <c r="O120" s="37">
        <v>0</v>
      </c>
      <c r="P120" s="37">
        <v>1166</v>
      </c>
      <c r="Q120" s="45">
        <v>1002</v>
      </c>
      <c r="R120" s="37">
        <v>0</v>
      </c>
      <c r="S120" s="37">
        <v>1002</v>
      </c>
      <c r="T120" s="45">
        <v>1652</v>
      </c>
      <c r="U120" s="37">
        <v>100</v>
      </c>
      <c r="V120" s="37">
        <v>1552</v>
      </c>
      <c r="W120" s="45">
        <v>1200</v>
      </c>
      <c r="X120" s="37">
        <v>0</v>
      </c>
      <c r="Y120" s="37">
        <v>1200</v>
      </c>
      <c r="Z120" s="45">
        <v>1536</v>
      </c>
      <c r="AA120" s="37">
        <v>0</v>
      </c>
      <c r="AB120" s="37">
        <v>1536</v>
      </c>
      <c r="AC120" s="45">
        <v>4359</v>
      </c>
      <c r="AD120" s="37">
        <v>0</v>
      </c>
      <c r="AE120" s="37">
        <v>4359</v>
      </c>
      <c r="AF120" s="45">
        <v>3493</v>
      </c>
      <c r="AG120" s="37">
        <v>0</v>
      </c>
      <c r="AH120" s="37">
        <v>3493</v>
      </c>
      <c r="AI120" s="45">
        <v>5032</v>
      </c>
      <c r="AJ120" s="37">
        <v>0</v>
      </c>
      <c r="AK120" s="37">
        <v>5032</v>
      </c>
      <c r="AL120" s="45">
        <v>3570</v>
      </c>
      <c r="AM120" s="37">
        <v>0</v>
      </c>
      <c r="AN120" s="37">
        <v>3570</v>
      </c>
      <c r="AO120" s="45">
        <v>1455</v>
      </c>
      <c r="AP120" s="37">
        <v>0</v>
      </c>
      <c r="AQ120" s="37">
        <v>1455</v>
      </c>
      <c r="AR120" s="45">
        <v>414</v>
      </c>
      <c r="AS120" s="37">
        <v>0</v>
      </c>
      <c r="AT120" s="37">
        <v>414</v>
      </c>
      <c r="AU120" s="45">
        <v>739</v>
      </c>
      <c r="AV120" s="37">
        <v>0</v>
      </c>
      <c r="AW120" s="37">
        <v>739</v>
      </c>
      <c r="AX120" s="45">
        <v>1964</v>
      </c>
      <c r="AY120" s="37">
        <v>1043</v>
      </c>
      <c r="AZ120" s="37">
        <v>921</v>
      </c>
      <c r="BA120" s="45">
        <v>3483</v>
      </c>
      <c r="BB120" s="37">
        <v>390</v>
      </c>
      <c r="BC120" s="37">
        <v>3093</v>
      </c>
      <c r="BD120" s="45">
        <v>2574</v>
      </c>
      <c r="BE120" s="37">
        <v>900</v>
      </c>
      <c r="BF120" s="37">
        <v>1674</v>
      </c>
      <c r="BG120" s="45">
        <v>2529</v>
      </c>
      <c r="BH120" s="37">
        <v>24</v>
      </c>
      <c r="BI120" s="37">
        <v>2505</v>
      </c>
      <c r="BJ120" s="45">
        <v>1670</v>
      </c>
      <c r="BK120" s="37">
        <v>15</v>
      </c>
      <c r="BL120" s="37">
        <v>1655</v>
      </c>
      <c r="BM120" s="45">
        <v>1014</v>
      </c>
      <c r="BN120" s="37">
        <v>0</v>
      </c>
      <c r="BO120" s="37">
        <v>1014</v>
      </c>
      <c r="BP120" s="45">
        <v>388</v>
      </c>
      <c r="BQ120" s="37">
        <v>120</v>
      </c>
      <c r="BR120" s="37">
        <v>268</v>
      </c>
      <c r="BS120" s="45">
        <v>861</v>
      </c>
      <c r="BT120" s="37">
        <v>398</v>
      </c>
      <c r="BU120" s="37">
        <v>463</v>
      </c>
      <c r="BV120" s="45">
        <v>345</v>
      </c>
      <c r="BW120" s="37">
        <v>35</v>
      </c>
      <c r="BX120" s="37">
        <v>310</v>
      </c>
      <c r="BY120" s="45">
        <v>947</v>
      </c>
      <c r="BZ120" s="37">
        <v>97</v>
      </c>
      <c r="CA120" s="37">
        <v>850</v>
      </c>
      <c r="CB120" s="45">
        <v>1560</v>
      </c>
      <c r="CC120" s="37">
        <v>44</v>
      </c>
      <c r="CD120" s="37">
        <v>1516</v>
      </c>
      <c r="CE120" s="45">
        <v>2172</v>
      </c>
      <c r="CF120" s="37">
        <v>0</v>
      </c>
      <c r="CG120" s="37">
        <v>2172</v>
      </c>
      <c r="CH120" s="45">
        <v>2480</v>
      </c>
      <c r="CI120" s="37">
        <v>205</v>
      </c>
      <c r="CJ120" s="37">
        <v>2275</v>
      </c>
      <c r="CK120" s="45">
        <v>3390</v>
      </c>
      <c r="CL120" s="37">
        <v>205</v>
      </c>
      <c r="CM120" s="52">
        <v>3185</v>
      </c>
    </row>
    <row r="121" spans="1:91" s="9" customFormat="1" ht="14.25" customHeight="1" x14ac:dyDescent="0.2">
      <c r="A121" s="30" t="s">
        <v>22</v>
      </c>
      <c r="B121" s="45">
        <v>1581</v>
      </c>
      <c r="C121" s="37">
        <v>0</v>
      </c>
      <c r="D121" s="37">
        <v>1581</v>
      </c>
      <c r="E121" s="45">
        <v>1026</v>
      </c>
      <c r="F121" s="37">
        <v>119</v>
      </c>
      <c r="G121" s="37">
        <v>907</v>
      </c>
      <c r="H121" s="45">
        <v>0</v>
      </c>
      <c r="I121" s="37">
        <v>0</v>
      </c>
      <c r="J121" s="37">
        <v>0</v>
      </c>
      <c r="K121" s="45">
        <v>150</v>
      </c>
      <c r="L121" s="37">
        <v>101</v>
      </c>
      <c r="M121" s="37">
        <v>49</v>
      </c>
      <c r="N121" s="45">
        <v>392</v>
      </c>
      <c r="O121" s="37">
        <v>49</v>
      </c>
      <c r="P121" s="37">
        <v>343</v>
      </c>
      <c r="Q121" s="45">
        <v>395</v>
      </c>
      <c r="R121" s="37">
        <v>0</v>
      </c>
      <c r="S121" s="37">
        <v>395</v>
      </c>
      <c r="T121" s="45">
        <v>666</v>
      </c>
      <c r="U121" s="37">
        <v>0</v>
      </c>
      <c r="V121" s="37">
        <v>666</v>
      </c>
      <c r="W121" s="45">
        <v>470</v>
      </c>
      <c r="X121" s="37">
        <v>0</v>
      </c>
      <c r="Y121" s="37">
        <v>470</v>
      </c>
      <c r="Z121" s="45">
        <v>655</v>
      </c>
      <c r="AA121" s="37">
        <v>0</v>
      </c>
      <c r="AB121" s="37">
        <v>655</v>
      </c>
      <c r="AC121" s="45">
        <v>360</v>
      </c>
      <c r="AD121" s="37">
        <v>0</v>
      </c>
      <c r="AE121" s="37">
        <v>360</v>
      </c>
      <c r="AF121" s="45">
        <v>508</v>
      </c>
      <c r="AG121" s="37">
        <v>0</v>
      </c>
      <c r="AH121" s="37">
        <v>508</v>
      </c>
      <c r="AI121" s="45">
        <v>944</v>
      </c>
      <c r="AJ121" s="37">
        <v>0</v>
      </c>
      <c r="AK121" s="37">
        <v>944</v>
      </c>
      <c r="AL121" s="45">
        <v>927</v>
      </c>
      <c r="AM121" s="37">
        <v>0</v>
      </c>
      <c r="AN121" s="37">
        <v>927</v>
      </c>
      <c r="AO121" s="45">
        <v>701</v>
      </c>
      <c r="AP121" s="37">
        <v>0</v>
      </c>
      <c r="AQ121" s="37">
        <v>701</v>
      </c>
      <c r="AR121" s="45">
        <v>1055</v>
      </c>
      <c r="AS121" s="37">
        <v>0</v>
      </c>
      <c r="AT121" s="37">
        <v>1055</v>
      </c>
      <c r="AU121" s="45">
        <v>943</v>
      </c>
      <c r="AV121" s="37">
        <v>0</v>
      </c>
      <c r="AW121" s="37">
        <v>943</v>
      </c>
      <c r="AX121" s="45">
        <v>3140</v>
      </c>
      <c r="AY121" s="37">
        <v>150</v>
      </c>
      <c r="AZ121" s="37">
        <v>2990</v>
      </c>
      <c r="BA121" s="45">
        <v>1840</v>
      </c>
      <c r="BB121" s="37">
        <v>700</v>
      </c>
      <c r="BC121" s="37">
        <v>1140</v>
      </c>
      <c r="BD121" s="45">
        <v>604</v>
      </c>
      <c r="BE121" s="37">
        <v>550</v>
      </c>
      <c r="BF121" s="37">
        <v>54</v>
      </c>
      <c r="BG121" s="45">
        <v>985</v>
      </c>
      <c r="BH121" s="37">
        <v>200</v>
      </c>
      <c r="BI121" s="37">
        <v>785</v>
      </c>
      <c r="BJ121" s="45">
        <v>650</v>
      </c>
      <c r="BK121" s="37">
        <v>450</v>
      </c>
      <c r="BL121" s="37">
        <v>200</v>
      </c>
      <c r="BM121" s="45">
        <v>0</v>
      </c>
      <c r="BN121" s="37">
        <v>0</v>
      </c>
      <c r="BO121" s="37">
        <v>0</v>
      </c>
      <c r="BP121" s="45">
        <v>460</v>
      </c>
      <c r="BQ121" s="37">
        <v>160</v>
      </c>
      <c r="BR121" s="37">
        <v>300</v>
      </c>
      <c r="BS121" s="45">
        <v>682</v>
      </c>
      <c r="BT121" s="37">
        <v>3</v>
      </c>
      <c r="BU121" s="37">
        <v>679</v>
      </c>
      <c r="BV121" s="45">
        <v>950</v>
      </c>
      <c r="BW121" s="37">
        <v>370</v>
      </c>
      <c r="BX121" s="37">
        <v>580</v>
      </c>
      <c r="BY121" s="45">
        <v>990</v>
      </c>
      <c r="BZ121" s="37">
        <v>830</v>
      </c>
      <c r="CA121" s="37">
        <v>160</v>
      </c>
      <c r="CB121" s="45">
        <v>2267</v>
      </c>
      <c r="CC121" s="37">
        <v>1427</v>
      </c>
      <c r="CD121" s="37">
        <v>840</v>
      </c>
      <c r="CE121" s="45">
        <v>5103</v>
      </c>
      <c r="CF121" s="37">
        <v>1528</v>
      </c>
      <c r="CG121" s="37">
        <v>3575</v>
      </c>
      <c r="CH121" s="45">
        <v>2466</v>
      </c>
      <c r="CI121" s="37">
        <v>666</v>
      </c>
      <c r="CJ121" s="37">
        <v>1800</v>
      </c>
      <c r="CK121" s="45">
        <v>446</v>
      </c>
      <c r="CL121" s="37">
        <v>446</v>
      </c>
      <c r="CM121" s="52">
        <v>0</v>
      </c>
    </row>
    <row r="122" spans="1:91" s="9" customFormat="1" ht="14.25" customHeight="1" x14ac:dyDescent="0.2">
      <c r="A122" s="30" t="s">
        <v>23</v>
      </c>
      <c r="B122" s="45">
        <v>3683</v>
      </c>
      <c r="C122" s="37">
        <v>1949</v>
      </c>
      <c r="D122" s="37">
        <v>1734</v>
      </c>
      <c r="E122" s="45">
        <v>3434</v>
      </c>
      <c r="F122" s="37">
        <v>458</v>
      </c>
      <c r="G122" s="37">
        <v>2976</v>
      </c>
      <c r="H122" s="45">
        <v>8183</v>
      </c>
      <c r="I122" s="37">
        <v>25</v>
      </c>
      <c r="J122" s="37">
        <v>8158</v>
      </c>
      <c r="K122" s="45">
        <v>15991</v>
      </c>
      <c r="L122" s="37">
        <v>0</v>
      </c>
      <c r="M122" s="37">
        <v>15991</v>
      </c>
      <c r="N122" s="45">
        <v>8535</v>
      </c>
      <c r="O122" s="37">
        <v>0</v>
      </c>
      <c r="P122" s="37">
        <v>8535</v>
      </c>
      <c r="Q122" s="45">
        <v>352</v>
      </c>
      <c r="R122" s="37">
        <v>0</v>
      </c>
      <c r="S122" s="37">
        <v>352</v>
      </c>
      <c r="T122" s="45">
        <v>3179</v>
      </c>
      <c r="U122" s="37">
        <v>0</v>
      </c>
      <c r="V122" s="37">
        <v>3179</v>
      </c>
      <c r="W122" s="45">
        <v>2377</v>
      </c>
      <c r="X122" s="37">
        <v>0</v>
      </c>
      <c r="Y122" s="37">
        <v>2377</v>
      </c>
      <c r="Z122" s="45">
        <v>4446</v>
      </c>
      <c r="AA122" s="37">
        <v>0</v>
      </c>
      <c r="AB122" s="37">
        <v>4446</v>
      </c>
      <c r="AC122" s="45">
        <v>7321</v>
      </c>
      <c r="AD122" s="37">
        <v>0</v>
      </c>
      <c r="AE122" s="37">
        <v>7321</v>
      </c>
      <c r="AF122" s="45">
        <v>7569</v>
      </c>
      <c r="AG122" s="37">
        <v>0</v>
      </c>
      <c r="AH122" s="37">
        <v>7569</v>
      </c>
      <c r="AI122" s="45">
        <v>9986</v>
      </c>
      <c r="AJ122" s="37">
        <v>0</v>
      </c>
      <c r="AK122" s="37">
        <v>9986</v>
      </c>
      <c r="AL122" s="45">
        <v>8994</v>
      </c>
      <c r="AM122" s="37">
        <v>1</v>
      </c>
      <c r="AN122" s="37">
        <v>8993</v>
      </c>
      <c r="AO122" s="45">
        <v>2871</v>
      </c>
      <c r="AP122" s="37">
        <v>0</v>
      </c>
      <c r="AQ122" s="37">
        <v>2871</v>
      </c>
      <c r="AR122" s="45">
        <v>5504</v>
      </c>
      <c r="AS122" s="37">
        <v>0</v>
      </c>
      <c r="AT122" s="37">
        <v>5504</v>
      </c>
      <c r="AU122" s="45">
        <v>4938</v>
      </c>
      <c r="AV122" s="37">
        <v>0</v>
      </c>
      <c r="AW122" s="37">
        <v>4938</v>
      </c>
      <c r="AX122" s="45">
        <v>1501</v>
      </c>
      <c r="AY122" s="37">
        <v>0</v>
      </c>
      <c r="AZ122" s="37">
        <v>1501</v>
      </c>
      <c r="BA122" s="45">
        <v>1286</v>
      </c>
      <c r="BB122" s="37">
        <v>0</v>
      </c>
      <c r="BC122" s="37">
        <v>1286</v>
      </c>
      <c r="BD122" s="45">
        <v>6293</v>
      </c>
      <c r="BE122" s="37">
        <v>0</v>
      </c>
      <c r="BF122" s="37">
        <v>6293</v>
      </c>
      <c r="BG122" s="45">
        <v>6058</v>
      </c>
      <c r="BH122" s="37">
        <v>0</v>
      </c>
      <c r="BI122" s="37">
        <v>6058</v>
      </c>
      <c r="BJ122" s="45">
        <v>1090</v>
      </c>
      <c r="BK122" s="37">
        <v>146</v>
      </c>
      <c r="BL122" s="37">
        <v>944</v>
      </c>
      <c r="BM122" s="45">
        <v>12250</v>
      </c>
      <c r="BN122" s="37">
        <v>330</v>
      </c>
      <c r="BO122" s="37">
        <v>11920</v>
      </c>
      <c r="BP122" s="45">
        <v>14045</v>
      </c>
      <c r="BQ122" s="37">
        <v>1557</v>
      </c>
      <c r="BR122" s="37">
        <v>12488</v>
      </c>
      <c r="BS122" s="45">
        <v>5782</v>
      </c>
      <c r="BT122" s="37">
        <v>1762</v>
      </c>
      <c r="BU122" s="37">
        <v>4020</v>
      </c>
      <c r="BV122" s="45">
        <v>5006</v>
      </c>
      <c r="BW122" s="37">
        <v>486</v>
      </c>
      <c r="BX122" s="37">
        <v>4520</v>
      </c>
      <c r="BY122" s="45">
        <v>2934</v>
      </c>
      <c r="BZ122" s="37">
        <v>674</v>
      </c>
      <c r="CA122" s="37">
        <v>2260</v>
      </c>
      <c r="CB122" s="45">
        <v>3949</v>
      </c>
      <c r="CC122" s="37">
        <v>193</v>
      </c>
      <c r="CD122" s="37">
        <v>3756</v>
      </c>
      <c r="CE122" s="45">
        <v>8605</v>
      </c>
      <c r="CF122" s="37">
        <v>621</v>
      </c>
      <c r="CG122" s="37">
        <v>7984</v>
      </c>
      <c r="CH122" s="45">
        <v>6809</v>
      </c>
      <c r="CI122" s="37">
        <v>176</v>
      </c>
      <c r="CJ122" s="37">
        <v>6633</v>
      </c>
      <c r="CK122" s="45">
        <v>8932</v>
      </c>
      <c r="CL122" s="37">
        <v>278</v>
      </c>
      <c r="CM122" s="52">
        <v>8654</v>
      </c>
    </row>
    <row r="123" spans="1:91" s="9" customFormat="1" ht="14.25" customHeight="1" x14ac:dyDescent="0.2">
      <c r="A123" s="30" t="s">
        <v>24</v>
      </c>
      <c r="B123" s="45">
        <v>4</v>
      </c>
      <c r="C123" s="37">
        <v>0</v>
      </c>
      <c r="D123" s="37">
        <v>4</v>
      </c>
      <c r="E123" s="45">
        <v>1119</v>
      </c>
      <c r="F123" s="37">
        <v>0</v>
      </c>
      <c r="G123" s="37">
        <v>1119</v>
      </c>
      <c r="H123" s="45">
        <v>365</v>
      </c>
      <c r="I123" s="37">
        <v>0</v>
      </c>
      <c r="J123" s="37">
        <v>365</v>
      </c>
      <c r="K123" s="45">
        <v>32</v>
      </c>
      <c r="L123" s="37">
        <v>0</v>
      </c>
      <c r="M123" s="37">
        <v>32</v>
      </c>
      <c r="N123" s="45">
        <v>0</v>
      </c>
      <c r="O123" s="37">
        <v>0</v>
      </c>
      <c r="P123" s="37">
        <v>0</v>
      </c>
      <c r="Q123" s="45">
        <v>0</v>
      </c>
      <c r="R123" s="37">
        <v>0</v>
      </c>
      <c r="S123" s="37">
        <v>0</v>
      </c>
      <c r="T123" s="45">
        <v>0</v>
      </c>
      <c r="U123" s="37">
        <v>0</v>
      </c>
      <c r="V123" s="37">
        <v>0</v>
      </c>
      <c r="W123" s="45">
        <v>0</v>
      </c>
      <c r="X123" s="37">
        <v>0</v>
      </c>
      <c r="Y123" s="37">
        <v>0</v>
      </c>
      <c r="Z123" s="45">
        <v>332</v>
      </c>
      <c r="AA123" s="37">
        <v>0</v>
      </c>
      <c r="AB123" s="37">
        <v>332</v>
      </c>
      <c r="AC123" s="45">
        <v>1092</v>
      </c>
      <c r="AD123" s="37">
        <v>0</v>
      </c>
      <c r="AE123" s="37">
        <v>1092</v>
      </c>
      <c r="AF123" s="45">
        <v>0</v>
      </c>
      <c r="AG123" s="37">
        <v>0</v>
      </c>
      <c r="AH123" s="37">
        <v>0</v>
      </c>
      <c r="AI123" s="45">
        <v>0</v>
      </c>
      <c r="AJ123" s="37">
        <v>0</v>
      </c>
      <c r="AK123" s="37">
        <v>0</v>
      </c>
      <c r="AL123" s="45">
        <v>1323</v>
      </c>
      <c r="AM123" s="37">
        <v>0</v>
      </c>
      <c r="AN123" s="37">
        <v>1323</v>
      </c>
      <c r="AO123" s="45">
        <v>863</v>
      </c>
      <c r="AP123" s="37">
        <v>0</v>
      </c>
      <c r="AQ123" s="37">
        <v>863</v>
      </c>
      <c r="AR123" s="45">
        <v>192</v>
      </c>
      <c r="AS123" s="37">
        <v>0</v>
      </c>
      <c r="AT123" s="37">
        <v>192</v>
      </c>
      <c r="AU123" s="45">
        <v>0</v>
      </c>
      <c r="AV123" s="37">
        <v>0</v>
      </c>
      <c r="AW123" s="37">
        <v>0</v>
      </c>
      <c r="AX123" s="45">
        <v>0</v>
      </c>
      <c r="AY123" s="37">
        <v>0</v>
      </c>
      <c r="AZ123" s="37">
        <v>0</v>
      </c>
      <c r="BA123" s="45">
        <v>0</v>
      </c>
      <c r="BB123" s="37">
        <v>0</v>
      </c>
      <c r="BC123" s="37">
        <v>0</v>
      </c>
      <c r="BD123" s="45">
        <v>0</v>
      </c>
      <c r="BE123" s="37">
        <v>0</v>
      </c>
      <c r="BF123" s="37">
        <v>0</v>
      </c>
      <c r="BG123" s="45">
        <v>60</v>
      </c>
      <c r="BH123" s="37">
        <v>60</v>
      </c>
      <c r="BI123" s="37">
        <v>0</v>
      </c>
      <c r="BJ123" s="45">
        <v>0</v>
      </c>
      <c r="BK123" s="37">
        <v>0</v>
      </c>
      <c r="BL123" s="37">
        <v>0</v>
      </c>
      <c r="BM123" s="45">
        <v>0</v>
      </c>
      <c r="BN123" s="37">
        <v>0</v>
      </c>
      <c r="BO123" s="37">
        <v>0</v>
      </c>
      <c r="BP123" s="45">
        <v>0</v>
      </c>
      <c r="BQ123" s="37">
        <v>0</v>
      </c>
      <c r="BR123" s="37">
        <v>0</v>
      </c>
      <c r="BS123" s="45">
        <v>0</v>
      </c>
      <c r="BT123" s="37">
        <v>0</v>
      </c>
      <c r="BU123" s="37">
        <v>0</v>
      </c>
      <c r="BV123" s="45">
        <v>0</v>
      </c>
      <c r="BW123" s="37">
        <v>0</v>
      </c>
      <c r="BX123" s="37">
        <v>0</v>
      </c>
      <c r="BY123" s="45">
        <v>0</v>
      </c>
      <c r="BZ123" s="37">
        <v>0</v>
      </c>
      <c r="CA123" s="37">
        <v>0</v>
      </c>
      <c r="CB123" s="45">
        <v>0</v>
      </c>
      <c r="CC123" s="37">
        <v>0</v>
      </c>
      <c r="CD123" s="37">
        <v>0</v>
      </c>
      <c r="CE123" s="45">
        <v>0</v>
      </c>
      <c r="CF123" s="37">
        <v>0</v>
      </c>
      <c r="CG123" s="37">
        <v>0</v>
      </c>
      <c r="CH123" s="45">
        <v>0</v>
      </c>
      <c r="CI123" s="37">
        <v>0</v>
      </c>
      <c r="CJ123" s="37">
        <v>0</v>
      </c>
      <c r="CK123" s="45">
        <v>0</v>
      </c>
      <c r="CL123" s="37">
        <v>0</v>
      </c>
      <c r="CM123" s="52">
        <v>0</v>
      </c>
    </row>
    <row r="124" spans="1:91" s="9" customFormat="1" ht="14.25" customHeight="1" x14ac:dyDescent="0.2">
      <c r="A124" s="30" t="s">
        <v>25</v>
      </c>
      <c r="B124" s="45">
        <v>406</v>
      </c>
      <c r="C124" s="37">
        <v>0</v>
      </c>
      <c r="D124" s="37">
        <v>406</v>
      </c>
      <c r="E124" s="45">
        <v>3309</v>
      </c>
      <c r="F124" s="37">
        <v>0</v>
      </c>
      <c r="G124" s="37">
        <v>3309</v>
      </c>
      <c r="H124" s="45">
        <v>1940</v>
      </c>
      <c r="I124" s="37">
        <v>0</v>
      </c>
      <c r="J124" s="37">
        <v>1940</v>
      </c>
      <c r="K124" s="45">
        <v>1973</v>
      </c>
      <c r="L124" s="37">
        <v>0</v>
      </c>
      <c r="M124" s="37">
        <v>1973</v>
      </c>
      <c r="N124" s="45">
        <v>453</v>
      </c>
      <c r="O124" s="37">
        <v>0</v>
      </c>
      <c r="P124" s="37">
        <v>453</v>
      </c>
      <c r="Q124" s="45">
        <v>2160</v>
      </c>
      <c r="R124" s="37">
        <v>0</v>
      </c>
      <c r="S124" s="37">
        <v>2160</v>
      </c>
      <c r="T124" s="45">
        <v>864</v>
      </c>
      <c r="U124" s="37">
        <v>0</v>
      </c>
      <c r="V124" s="37">
        <v>864</v>
      </c>
      <c r="W124" s="45">
        <v>226</v>
      </c>
      <c r="X124" s="37">
        <v>0</v>
      </c>
      <c r="Y124" s="37">
        <v>226</v>
      </c>
      <c r="Z124" s="45">
        <v>2465</v>
      </c>
      <c r="AA124" s="37">
        <v>0</v>
      </c>
      <c r="AB124" s="37">
        <v>2465</v>
      </c>
      <c r="AC124" s="45">
        <v>1528</v>
      </c>
      <c r="AD124" s="37">
        <v>0</v>
      </c>
      <c r="AE124" s="37">
        <v>1528</v>
      </c>
      <c r="AF124" s="45">
        <v>1529</v>
      </c>
      <c r="AG124" s="37">
        <v>0</v>
      </c>
      <c r="AH124" s="37">
        <v>1529</v>
      </c>
      <c r="AI124" s="45">
        <v>845</v>
      </c>
      <c r="AJ124" s="37">
        <v>0</v>
      </c>
      <c r="AK124" s="37">
        <v>845</v>
      </c>
      <c r="AL124" s="45">
        <v>375</v>
      </c>
      <c r="AM124" s="37">
        <v>235</v>
      </c>
      <c r="AN124" s="37">
        <v>140</v>
      </c>
      <c r="AO124" s="45">
        <v>543</v>
      </c>
      <c r="AP124" s="37">
        <v>0</v>
      </c>
      <c r="AQ124" s="37">
        <v>543</v>
      </c>
      <c r="AR124" s="45">
        <v>974</v>
      </c>
      <c r="AS124" s="37">
        <v>0</v>
      </c>
      <c r="AT124" s="37">
        <v>974</v>
      </c>
      <c r="AU124" s="45">
        <v>2454</v>
      </c>
      <c r="AV124" s="37">
        <v>0</v>
      </c>
      <c r="AW124" s="37">
        <v>2454</v>
      </c>
      <c r="AX124" s="45">
        <v>175</v>
      </c>
      <c r="AY124" s="37">
        <v>0</v>
      </c>
      <c r="AZ124" s="37">
        <v>175</v>
      </c>
      <c r="BA124" s="45">
        <v>4085</v>
      </c>
      <c r="BB124" s="37">
        <v>925</v>
      </c>
      <c r="BC124" s="37">
        <v>3160</v>
      </c>
      <c r="BD124" s="45">
        <v>1387</v>
      </c>
      <c r="BE124" s="37">
        <v>100</v>
      </c>
      <c r="BF124" s="37">
        <v>1287</v>
      </c>
      <c r="BG124" s="45">
        <v>3591</v>
      </c>
      <c r="BH124" s="37">
        <v>500</v>
      </c>
      <c r="BI124" s="37">
        <v>3091</v>
      </c>
      <c r="BJ124" s="45">
        <v>735</v>
      </c>
      <c r="BK124" s="37">
        <v>115</v>
      </c>
      <c r="BL124" s="37">
        <v>620</v>
      </c>
      <c r="BM124" s="45">
        <v>1609</v>
      </c>
      <c r="BN124" s="37">
        <v>304</v>
      </c>
      <c r="BO124" s="37">
        <v>1305</v>
      </c>
      <c r="BP124" s="45">
        <v>3245</v>
      </c>
      <c r="BQ124" s="37">
        <v>955</v>
      </c>
      <c r="BR124" s="37">
        <v>2290</v>
      </c>
      <c r="BS124" s="45">
        <v>1873</v>
      </c>
      <c r="BT124" s="37">
        <v>233</v>
      </c>
      <c r="BU124" s="37">
        <v>1640</v>
      </c>
      <c r="BV124" s="45">
        <v>6443</v>
      </c>
      <c r="BW124" s="37">
        <v>1013</v>
      </c>
      <c r="BX124" s="37">
        <v>5430</v>
      </c>
      <c r="BY124" s="45">
        <v>6104</v>
      </c>
      <c r="BZ124" s="37">
        <v>229</v>
      </c>
      <c r="CA124" s="37">
        <v>5875</v>
      </c>
      <c r="CB124" s="45">
        <v>1378</v>
      </c>
      <c r="CC124" s="37">
        <v>383</v>
      </c>
      <c r="CD124" s="37">
        <v>995</v>
      </c>
      <c r="CE124" s="45">
        <v>1405</v>
      </c>
      <c r="CF124" s="37">
        <v>305</v>
      </c>
      <c r="CG124" s="37">
        <v>1100</v>
      </c>
      <c r="CH124" s="45">
        <v>2673</v>
      </c>
      <c r="CI124" s="37">
        <v>323</v>
      </c>
      <c r="CJ124" s="37">
        <v>2350</v>
      </c>
      <c r="CK124" s="45">
        <v>1851</v>
      </c>
      <c r="CL124" s="37">
        <v>751</v>
      </c>
      <c r="CM124" s="52">
        <v>1100</v>
      </c>
    </row>
    <row r="125" spans="1:91" s="9" customFormat="1" ht="14.25" customHeight="1" x14ac:dyDescent="0.2">
      <c r="A125" s="30" t="s">
        <v>26</v>
      </c>
      <c r="B125" s="45">
        <v>118</v>
      </c>
      <c r="C125" s="37">
        <v>82</v>
      </c>
      <c r="D125" s="37">
        <v>36</v>
      </c>
      <c r="E125" s="45">
        <v>564</v>
      </c>
      <c r="F125" s="37">
        <v>1</v>
      </c>
      <c r="G125" s="37">
        <v>563</v>
      </c>
      <c r="H125" s="45">
        <v>370</v>
      </c>
      <c r="I125" s="37">
        <v>35</v>
      </c>
      <c r="J125" s="37">
        <v>335</v>
      </c>
      <c r="K125" s="45">
        <v>449</v>
      </c>
      <c r="L125" s="37">
        <v>70</v>
      </c>
      <c r="M125" s="37">
        <v>379</v>
      </c>
      <c r="N125" s="45">
        <v>81</v>
      </c>
      <c r="O125" s="37">
        <v>30</v>
      </c>
      <c r="P125" s="37">
        <v>51</v>
      </c>
      <c r="Q125" s="45">
        <v>283</v>
      </c>
      <c r="R125" s="37">
        <v>220</v>
      </c>
      <c r="S125" s="37">
        <v>63</v>
      </c>
      <c r="T125" s="45">
        <v>0</v>
      </c>
      <c r="U125" s="37">
        <v>0</v>
      </c>
      <c r="V125" s="37">
        <v>0</v>
      </c>
      <c r="W125" s="45">
        <v>1494</v>
      </c>
      <c r="X125" s="37">
        <v>0</v>
      </c>
      <c r="Y125" s="37">
        <v>1494</v>
      </c>
      <c r="Z125" s="45">
        <v>2064</v>
      </c>
      <c r="AA125" s="37">
        <v>461</v>
      </c>
      <c r="AB125" s="37">
        <v>1603</v>
      </c>
      <c r="AC125" s="45">
        <v>344</v>
      </c>
      <c r="AD125" s="37">
        <v>158</v>
      </c>
      <c r="AE125" s="37">
        <v>186</v>
      </c>
      <c r="AF125" s="45">
        <v>1427</v>
      </c>
      <c r="AG125" s="37">
        <v>898</v>
      </c>
      <c r="AH125" s="37">
        <v>529</v>
      </c>
      <c r="AI125" s="45">
        <v>815</v>
      </c>
      <c r="AJ125" s="37">
        <v>0</v>
      </c>
      <c r="AK125" s="37">
        <v>815</v>
      </c>
      <c r="AL125" s="45">
        <v>130</v>
      </c>
      <c r="AM125" s="37">
        <v>0</v>
      </c>
      <c r="AN125" s="37">
        <v>130</v>
      </c>
      <c r="AO125" s="45">
        <v>702</v>
      </c>
      <c r="AP125" s="37">
        <v>187</v>
      </c>
      <c r="AQ125" s="37">
        <v>515</v>
      </c>
      <c r="AR125" s="45">
        <v>1970</v>
      </c>
      <c r="AS125" s="37">
        <v>1050</v>
      </c>
      <c r="AT125" s="37">
        <v>920</v>
      </c>
      <c r="AU125" s="45">
        <v>1504</v>
      </c>
      <c r="AV125" s="37">
        <v>184</v>
      </c>
      <c r="AW125" s="37">
        <v>1320</v>
      </c>
      <c r="AX125" s="45">
        <v>858</v>
      </c>
      <c r="AY125" s="37">
        <v>161</v>
      </c>
      <c r="AZ125" s="37">
        <v>697</v>
      </c>
      <c r="BA125" s="45">
        <v>2507</v>
      </c>
      <c r="BB125" s="37">
        <v>962</v>
      </c>
      <c r="BC125" s="37">
        <v>1545</v>
      </c>
      <c r="BD125" s="45">
        <v>870</v>
      </c>
      <c r="BE125" s="37">
        <v>165</v>
      </c>
      <c r="BF125" s="37">
        <v>705</v>
      </c>
      <c r="BG125" s="45">
        <v>925</v>
      </c>
      <c r="BH125" s="37">
        <v>555</v>
      </c>
      <c r="BI125" s="37">
        <v>370</v>
      </c>
      <c r="BJ125" s="45">
        <v>88</v>
      </c>
      <c r="BK125" s="37">
        <v>38</v>
      </c>
      <c r="BL125" s="37">
        <v>50</v>
      </c>
      <c r="BM125" s="45">
        <v>475</v>
      </c>
      <c r="BN125" s="37">
        <v>175</v>
      </c>
      <c r="BO125" s="37">
        <v>300</v>
      </c>
      <c r="BP125" s="45">
        <v>2386</v>
      </c>
      <c r="BQ125" s="37">
        <v>336</v>
      </c>
      <c r="BR125" s="37">
        <v>2050</v>
      </c>
      <c r="BS125" s="45">
        <v>2581</v>
      </c>
      <c r="BT125" s="37">
        <v>91</v>
      </c>
      <c r="BU125" s="37">
        <v>2490</v>
      </c>
      <c r="BV125" s="45">
        <v>756</v>
      </c>
      <c r="BW125" s="37">
        <v>230</v>
      </c>
      <c r="BX125" s="37">
        <v>526</v>
      </c>
      <c r="BY125" s="45">
        <v>1708</v>
      </c>
      <c r="BZ125" s="37">
        <v>556</v>
      </c>
      <c r="CA125" s="37">
        <v>1152</v>
      </c>
      <c r="CB125" s="45">
        <v>631</v>
      </c>
      <c r="CC125" s="37">
        <v>417</v>
      </c>
      <c r="CD125" s="37">
        <v>214</v>
      </c>
      <c r="CE125" s="45">
        <v>651</v>
      </c>
      <c r="CF125" s="37">
        <v>235</v>
      </c>
      <c r="CG125" s="37">
        <v>416</v>
      </c>
      <c r="CH125" s="45">
        <v>141</v>
      </c>
      <c r="CI125" s="37">
        <v>0</v>
      </c>
      <c r="CJ125" s="37">
        <v>141</v>
      </c>
      <c r="CK125" s="45">
        <v>328</v>
      </c>
      <c r="CL125" s="37">
        <v>104</v>
      </c>
      <c r="CM125" s="52">
        <v>224</v>
      </c>
    </row>
    <row r="126" spans="1:91" s="9" customFormat="1" ht="14.25" customHeight="1" x14ac:dyDescent="0.2">
      <c r="A126" s="30" t="s">
        <v>98</v>
      </c>
      <c r="B126" s="45">
        <v>5679</v>
      </c>
      <c r="C126" s="37">
        <v>0</v>
      </c>
      <c r="D126" s="37">
        <v>5679</v>
      </c>
      <c r="E126" s="45">
        <v>5413</v>
      </c>
      <c r="F126" s="37">
        <v>75</v>
      </c>
      <c r="G126" s="37">
        <v>5338</v>
      </c>
      <c r="H126" s="45">
        <v>2454</v>
      </c>
      <c r="I126" s="37">
        <v>0</v>
      </c>
      <c r="J126" s="37">
        <v>2454</v>
      </c>
      <c r="K126" s="45">
        <v>4332</v>
      </c>
      <c r="L126" s="37">
        <v>310</v>
      </c>
      <c r="M126" s="37">
        <v>4022</v>
      </c>
      <c r="N126" s="45">
        <v>3815</v>
      </c>
      <c r="O126" s="37">
        <v>0</v>
      </c>
      <c r="P126" s="37">
        <v>3815</v>
      </c>
      <c r="Q126" s="45">
        <v>969</v>
      </c>
      <c r="R126" s="37">
        <v>0</v>
      </c>
      <c r="S126" s="37">
        <v>969</v>
      </c>
      <c r="T126" s="45">
        <v>2610</v>
      </c>
      <c r="U126" s="37">
        <v>16</v>
      </c>
      <c r="V126" s="37">
        <v>2594</v>
      </c>
      <c r="W126" s="45">
        <v>2299</v>
      </c>
      <c r="X126" s="37">
        <v>305</v>
      </c>
      <c r="Y126" s="37">
        <v>1994</v>
      </c>
      <c r="Z126" s="45">
        <v>5523</v>
      </c>
      <c r="AA126" s="37">
        <v>108</v>
      </c>
      <c r="AB126" s="37">
        <v>5415</v>
      </c>
      <c r="AC126" s="45">
        <v>2500</v>
      </c>
      <c r="AD126" s="37">
        <v>1</v>
      </c>
      <c r="AE126" s="37">
        <v>2499</v>
      </c>
      <c r="AF126" s="45">
        <v>4894</v>
      </c>
      <c r="AG126" s="37">
        <v>16</v>
      </c>
      <c r="AH126" s="37">
        <v>4878</v>
      </c>
      <c r="AI126" s="45">
        <v>4230</v>
      </c>
      <c r="AJ126" s="37">
        <v>91</v>
      </c>
      <c r="AK126" s="37">
        <v>4139</v>
      </c>
      <c r="AL126" s="45">
        <v>4832</v>
      </c>
      <c r="AM126" s="37">
        <v>808</v>
      </c>
      <c r="AN126" s="37">
        <v>4024</v>
      </c>
      <c r="AO126" s="45">
        <v>10377</v>
      </c>
      <c r="AP126" s="37">
        <v>3161</v>
      </c>
      <c r="AQ126" s="37">
        <v>7216</v>
      </c>
      <c r="AR126" s="45">
        <v>7088</v>
      </c>
      <c r="AS126" s="37">
        <v>3144</v>
      </c>
      <c r="AT126" s="37">
        <v>3944</v>
      </c>
      <c r="AU126" s="45">
        <v>3411</v>
      </c>
      <c r="AV126" s="37">
        <v>580</v>
      </c>
      <c r="AW126" s="37">
        <v>2831</v>
      </c>
      <c r="AX126" s="45">
        <v>5477</v>
      </c>
      <c r="AY126" s="37">
        <v>739</v>
      </c>
      <c r="AZ126" s="37">
        <v>4738</v>
      </c>
      <c r="BA126" s="45">
        <v>5245</v>
      </c>
      <c r="BB126" s="37">
        <v>204</v>
      </c>
      <c r="BC126" s="37">
        <v>5041</v>
      </c>
      <c r="BD126" s="45">
        <v>1683</v>
      </c>
      <c r="BE126" s="37">
        <v>432</v>
      </c>
      <c r="BF126" s="37">
        <v>1251</v>
      </c>
      <c r="BG126" s="45">
        <v>4350</v>
      </c>
      <c r="BH126" s="37">
        <v>1860</v>
      </c>
      <c r="BI126" s="37">
        <v>2490</v>
      </c>
      <c r="BJ126" s="45">
        <v>7898</v>
      </c>
      <c r="BK126" s="37">
        <v>2841</v>
      </c>
      <c r="BL126" s="37">
        <v>5057</v>
      </c>
      <c r="BM126" s="45">
        <v>4017</v>
      </c>
      <c r="BN126" s="37">
        <v>347</v>
      </c>
      <c r="BO126" s="37">
        <v>3670</v>
      </c>
      <c r="BP126" s="45">
        <v>2510</v>
      </c>
      <c r="BQ126" s="37">
        <v>1449</v>
      </c>
      <c r="BR126" s="37">
        <v>1061</v>
      </c>
      <c r="BS126" s="45">
        <v>8358</v>
      </c>
      <c r="BT126" s="37">
        <v>1923</v>
      </c>
      <c r="BU126" s="37">
        <v>6435</v>
      </c>
      <c r="BV126" s="45">
        <v>8592</v>
      </c>
      <c r="BW126" s="37">
        <v>1622</v>
      </c>
      <c r="BX126" s="37">
        <v>6970</v>
      </c>
      <c r="BY126" s="45">
        <v>10715</v>
      </c>
      <c r="BZ126" s="37">
        <v>1170</v>
      </c>
      <c r="CA126" s="37">
        <v>9545</v>
      </c>
      <c r="CB126" s="45">
        <v>4873</v>
      </c>
      <c r="CC126" s="37">
        <v>242</v>
      </c>
      <c r="CD126" s="37">
        <v>4631</v>
      </c>
      <c r="CE126" s="45">
        <v>6829</v>
      </c>
      <c r="CF126" s="37">
        <v>284</v>
      </c>
      <c r="CG126" s="37">
        <v>6545</v>
      </c>
      <c r="CH126" s="45">
        <v>9305</v>
      </c>
      <c r="CI126" s="37">
        <v>2047</v>
      </c>
      <c r="CJ126" s="37">
        <v>7258</v>
      </c>
      <c r="CK126" s="45">
        <v>8180</v>
      </c>
      <c r="CL126" s="37">
        <v>4231</v>
      </c>
      <c r="CM126" s="52">
        <v>3949</v>
      </c>
    </row>
    <row r="127" spans="1:91" s="9" customFormat="1" ht="14.25" customHeight="1" x14ac:dyDescent="0.2">
      <c r="A127" s="30" t="s">
        <v>101</v>
      </c>
      <c r="B127" s="45">
        <v>4626</v>
      </c>
      <c r="C127" s="37">
        <v>1238</v>
      </c>
      <c r="D127" s="37">
        <v>3388</v>
      </c>
      <c r="E127" s="45">
        <v>3860</v>
      </c>
      <c r="F127" s="37">
        <v>0</v>
      </c>
      <c r="G127" s="37">
        <v>3860</v>
      </c>
      <c r="H127" s="45">
        <v>5834</v>
      </c>
      <c r="I127" s="37">
        <v>0</v>
      </c>
      <c r="J127" s="37">
        <v>5834</v>
      </c>
      <c r="K127" s="45">
        <v>3958</v>
      </c>
      <c r="L127" s="37">
        <v>2</v>
      </c>
      <c r="M127" s="37">
        <v>3956</v>
      </c>
      <c r="N127" s="45">
        <v>1882</v>
      </c>
      <c r="O127" s="37">
        <v>15</v>
      </c>
      <c r="P127" s="37">
        <v>1867</v>
      </c>
      <c r="Q127" s="45">
        <v>2547</v>
      </c>
      <c r="R127" s="37">
        <v>26</v>
      </c>
      <c r="S127" s="37">
        <v>2521</v>
      </c>
      <c r="T127" s="45">
        <v>2485</v>
      </c>
      <c r="U127" s="37">
        <v>7</v>
      </c>
      <c r="V127" s="37">
        <v>2478</v>
      </c>
      <c r="W127" s="45">
        <v>3960</v>
      </c>
      <c r="X127" s="37">
        <v>0</v>
      </c>
      <c r="Y127" s="37">
        <v>3960</v>
      </c>
      <c r="Z127" s="45">
        <v>2697</v>
      </c>
      <c r="AA127" s="37">
        <v>0</v>
      </c>
      <c r="AB127" s="37">
        <v>2697</v>
      </c>
      <c r="AC127" s="45">
        <v>3771</v>
      </c>
      <c r="AD127" s="37">
        <v>100</v>
      </c>
      <c r="AE127" s="37">
        <v>3671</v>
      </c>
      <c r="AF127" s="45">
        <v>3918</v>
      </c>
      <c r="AG127" s="37">
        <v>28</v>
      </c>
      <c r="AH127" s="37">
        <v>3890</v>
      </c>
      <c r="AI127" s="45">
        <v>3221</v>
      </c>
      <c r="AJ127" s="37">
        <v>0</v>
      </c>
      <c r="AK127" s="37">
        <v>3221</v>
      </c>
      <c r="AL127" s="45">
        <v>3582</v>
      </c>
      <c r="AM127" s="37">
        <v>0</v>
      </c>
      <c r="AN127" s="37">
        <v>3582</v>
      </c>
      <c r="AO127" s="45">
        <v>4282</v>
      </c>
      <c r="AP127" s="37">
        <v>3</v>
      </c>
      <c r="AQ127" s="37">
        <v>4279</v>
      </c>
      <c r="AR127" s="45">
        <v>2554</v>
      </c>
      <c r="AS127" s="37">
        <v>0</v>
      </c>
      <c r="AT127" s="37">
        <v>2554</v>
      </c>
      <c r="AU127" s="45">
        <v>997</v>
      </c>
      <c r="AV127" s="37">
        <v>20</v>
      </c>
      <c r="AW127" s="37">
        <v>977</v>
      </c>
      <c r="AX127" s="45">
        <v>776</v>
      </c>
      <c r="AY127" s="37">
        <v>6</v>
      </c>
      <c r="AZ127" s="37">
        <v>770</v>
      </c>
      <c r="BA127" s="45">
        <v>2201</v>
      </c>
      <c r="BB127" s="37">
        <v>0</v>
      </c>
      <c r="BC127" s="37">
        <v>2201</v>
      </c>
      <c r="BD127" s="45">
        <v>1822</v>
      </c>
      <c r="BE127" s="37">
        <v>0</v>
      </c>
      <c r="BF127" s="37">
        <v>1822</v>
      </c>
      <c r="BG127" s="45">
        <v>1732</v>
      </c>
      <c r="BH127" s="37">
        <v>0</v>
      </c>
      <c r="BI127" s="37">
        <v>1732</v>
      </c>
      <c r="BJ127" s="45">
        <v>268</v>
      </c>
      <c r="BK127" s="37">
        <v>15</v>
      </c>
      <c r="BL127" s="37">
        <v>253</v>
      </c>
      <c r="BM127" s="45">
        <v>547</v>
      </c>
      <c r="BN127" s="37">
        <v>77</v>
      </c>
      <c r="BO127" s="37">
        <v>470</v>
      </c>
      <c r="BP127" s="45">
        <v>2028</v>
      </c>
      <c r="BQ127" s="37">
        <v>83</v>
      </c>
      <c r="BR127" s="37">
        <v>1945</v>
      </c>
      <c r="BS127" s="45">
        <v>4637</v>
      </c>
      <c r="BT127" s="37">
        <v>120</v>
      </c>
      <c r="BU127" s="37">
        <v>4517</v>
      </c>
      <c r="BV127" s="45">
        <v>2530</v>
      </c>
      <c r="BW127" s="37">
        <v>500</v>
      </c>
      <c r="BX127" s="37">
        <v>2030</v>
      </c>
      <c r="BY127" s="45">
        <v>2082</v>
      </c>
      <c r="BZ127" s="37">
        <v>307</v>
      </c>
      <c r="CA127" s="37">
        <v>1775</v>
      </c>
      <c r="CB127" s="45">
        <v>4222</v>
      </c>
      <c r="CC127" s="37">
        <v>2557</v>
      </c>
      <c r="CD127" s="37">
        <v>1665</v>
      </c>
      <c r="CE127" s="45">
        <v>4373</v>
      </c>
      <c r="CF127" s="37">
        <v>1010</v>
      </c>
      <c r="CG127" s="37">
        <v>3363</v>
      </c>
      <c r="CH127" s="45">
        <v>6831</v>
      </c>
      <c r="CI127" s="37">
        <v>3616</v>
      </c>
      <c r="CJ127" s="37">
        <v>3215</v>
      </c>
      <c r="CK127" s="45">
        <v>9514</v>
      </c>
      <c r="CL127" s="37">
        <v>4789</v>
      </c>
      <c r="CM127" s="52">
        <v>4725</v>
      </c>
    </row>
    <row r="128" spans="1:91" s="9" customFormat="1" ht="14.25" customHeight="1" x14ac:dyDescent="0.2">
      <c r="A128" s="4"/>
      <c r="B128" s="45"/>
      <c r="C128" s="37"/>
      <c r="D128" s="37"/>
      <c r="E128" s="45"/>
      <c r="F128" s="37"/>
      <c r="G128" s="37"/>
      <c r="H128" s="45"/>
      <c r="I128" s="37"/>
      <c r="J128" s="37"/>
      <c r="K128" s="45"/>
      <c r="L128" s="37"/>
      <c r="M128" s="37"/>
      <c r="N128" s="45"/>
      <c r="O128" s="37"/>
      <c r="P128" s="37"/>
      <c r="Q128" s="45"/>
      <c r="R128" s="37"/>
      <c r="S128" s="37"/>
      <c r="T128" s="45"/>
      <c r="U128" s="37"/>
      <c r="V128" s="37"/>
      <c r="W128" s="45"/>
      <c r="X128" s="37"/>
      <c r="Y128" s="37"/>
      <c r="Z128" s="45"/>
      <c r="AA128" s="37"/>
      <c r="AB128" s="37"/>
      <c r="AC128" s="45"/>
      <c r="AD128" s="37"/>
      <c r="AE128" s="37"/>
      <c r="AF128" s="45"/>
      <c r="AG128" s="37"/>
      <c r="AH128" s="37"/>
      <c r="AI128" s="45"/>
      <c r="AJ128" s="37"/>
      <c r="AK128" s="37"/>
      <c r="AL128" s="45"/>
      <c r="AM128" s="37"/>
      <c r="AN128" s="37"/>
      <c r="AO128" s="45"/>
      <c r="AP128" s="37"/>
      <c r="AQ128" s="37"/>
      <c r="AR128" s="45"/>
      <c r="AS128" s="37"/>
      <c r="AT128" s="37"/>
      <c r="AU128" s="45"/>
      <c r="AV128" s="37"/>
      <c r="AW128" s="37"/>
      <c r="AX128" s="45"/>
      <c r="AY128" s="37"/>
      <c r="AZ128" s="37"/>
      <c r="BA128" s="45"/>
      <c r="BB128" s="37"/>
      <c r="BC128" s="37"/>
      <c r="BD128" s="45"/>
      <c r="BE128" s="37"/>
      <c r="BF128" s="37"/>
      <c r="BG128" s="45"/>
      <c r="BH128" s="37"/>
      <c r="BI128" s="37"/>
      <c r="BJ128" s="45"/>
      <c r="BK128" s="37"/>
      <c r="BL128" s="37"/>
      <c r="BM128" s="45"/>
      <c r="BN128" s="37"/>
      <c r="BO128" s="37"/>
      <c r="BP128" s="45"/>
      <c r="BQ128" s="37"/>
      <c r="BR128" s="37"/>
      <c r="BS128" s="45"/>
      <c r="BT128" s="37"/>
      <c r="BU128" s="37"/>
      <c r="BV128" s="45"/>
      <c r="BW128" s="37"/>
      <c r="BX128" s="37"/>
      <c r="BY128" s="45"/>
      <c r="BZ128" s="37"/>
      <c r="CA128" s="37"/>
      <c r="CB128" s="45"/>
      <c r="CC128" s="37"/>
      <c r="CD128" s="37"/>
      <c r="CE128" s="45"/>
      <c r="CF128" s="37"/>
      <c r="CG128" s="37"/>
      <c r="CH128" s="45"/>
      <c r="CI128" s="37"/>
      <c r="CJ128" s="37"/>
      <c r="CK128" s="45"/>
      <c r="CL128" s="37"/>
      <c r="CM128" s="52"/>
    </row>
    <row r="129" spans="1:91" s="56" customFormat="1" ht="14.25" customHeight="1" x14ac:dyDescent="0.2">
      <c r="A129" s="56" t="str">
        <f>VLOOKUP("&lt;Zeilentitel_13&gt;",Uebersetzungen!$B$3:$E$324,Uebersetzungen!$B$2+1,FALSE)</f>
        <v>Unzuteilbar</v>
      </c>
      <c r="B129" s="58"/>
      <c r="C129" s="59"/>
      <c r="D129" s="59"/>
      <c r="E129" s="58">
        <v>296410</v>
      </c>
      <c r="F129" s="59">
        <v>296400</v>
      </c>
      <c r="G129" s="59">
        <v>10</v>
      </c>
      <c r="H129" s="58">
        <v>279866</v>
      </c>
      <c r="I129" s="59">
        <v>279777</v>
      </c>
      <c r="J129" s="59">
        <v>89</v>
      </c>
      <c r="K129" s="58">
        <v>285974</v>
      </c>
      <c r="L129" s="59">
        <v>285110</v>
      </c>
      <c r="M129" s="59">
        <v>864</v>
      </c>
      <c r="N129" s="58">
        <v>279179</v>
      </c>
      <c r="O129" s="59">
        <v>278705</v>
      </c>
      <c r="P129" s="59">
        <v>474</v>
      </c>
      <c r="Q129" s="58">
        <v>329170</v>
      </c>
      <c r="R129" s="59">
        <v>328527</v>
      </c>
      <c r="S129" s="59">
        <v>643</v>
      </c>
      <c r="T129" s="58">
        <v>305448</v>
      </c>
      <c r="U129" s="59">
        <v>293063</v>
      </c>
      <c r="V129" s="59">
        <v>12385</v>
      </c>
      <c r="W129" s="58">
        <v>340926</v>
      </c>
      <c r="X129" s="59">
        <v>313218</v>
      </c>
      <c r="Y129" s="59">
        <v>27708</v>
      </c>
      <c r="Z129" s="58">
        <v>408472</v>
      </c>
      <c r="AA129" s="59">
        <v>367223</v>
      </c>
      <c r="AB129" s="59">
        <v>41249</v>
      </c>
      <c r="AC129" s="58">
        <v>493044</v>
      </c>
      <c r="AD129" s="59">
        <v>389295</v>
      </c>
      <c r="AE129" s="59">
        <v>103749</v>
      </c>
      <c r="AF129" s="58">
        <v>407986</v>
      </c>
      <c r="AG129" s="59">
        <v>337652</v>
      </c>
      <c r="AH129" s="59">
        <v>70334</v>
      </c>
      <c r="AI129" s="58">
        <v>421679</v>
      </c>
      <c r="AJ129" s="59">
        <v>419376</v>
      </c>
      <c r="AK129" s="59">
        <v>2303</v>
      </c>
      <c r="AL129" s="58">
        <v>450799</v>
      </c>
      <c r="AM129" s="59">
        <v>427951</v>
      </c>
      <c r="AN129" s="59">
        <v>22848</v>
      </c>
      <c r="AO129" s="58">
        <v>497383</v>
      </c>
      <c r="AP129" s="59">
        <v>494501</v>
      </c>
      <c r="AQ129" s="59">
        <v>2882</v>
      </c>
      <c r="AR129" s="58">
        <v>503407</v>
      </c>
      <c r="AS129" s="59">
        <v>497306</v>
      </c>
      <c r="AT129" s="59">
        <v>6101</v>
      </c>
      <c r="AU129" s="58">
        <v>498023</v>
      </c>
      <c r="AV129" s="59">
        <v>494815</v>
      </c>
      <c r="AW129" s="59">
        <v>3208</v>
      </c>
      <c r="AX129" s="58">
        <v>380640</v>
      </c>
      <c r="AY129" s="59">
        <v>379688</v>
      </c>
      <c r="AZ129" s="59">
        <v>952</v>
      </c>
      <c r="BA129" s="58">
        <v>327755</v>
      </c>
      <c r="BB129" s="59">
        <v>320067</v>
      </c>
      <c r="BC129" s="59">
        <v>7688</v>
      </c>
      <c r="BD129" s="58">
        <v>310458</v>
      </c>
      <c r="BE129" s="59">
        <v>308624</v>
      </c>
      <c r="BF129" s="59">
        <v>1834</v>
      </c>
      <c r="BG129" s="58">
        <v>377280</v>
      </c>
      <c r="BH129" s="59">
        <v>373682</v>
      </c>
      <c r="BI129" s="59">
        <v>3598</v>
      </c>
      <c r="BJ129" s="58">
        <v>366311</v>
      </c>
      <c r="BK129" s="59">
        <v>365161</v>
      </c>
      <c r="BL129" s="59">
        <v>1150</v>
      </c>
      <c r="BM129" s="58">
        <v>253720</v>
      </c>
      <c r="BN129" s="59">
        <v>253635</v>
      </c>
      <c r="BO129" s="59">
        <v>85</v>
      </c>
      <c r="BP129" s="58">
        <v>216875</v>
      </c>
      <c r="BQ129" s="59">
        <v>215825</v>
      </c>
      <c r="BR129" s="59">
        <v>1050</v>
      </c>
      <c r="BS129" s="58">
        <v>219558</v>
      </c>
      <c r="BT129" s="59">
        <v>218308</v>
      </c>
      <c r="BU129" s="59">
        <v>1250</v>
      </c>
      <c r="BV129" s="58">
        <v>219965</v>
      </c>
      <c r="BW129" s="59">
        <v>219375</v>
      </c>
      <c r="BX129" s="59">
        <v>590</v>
      </c>
      <c r="BY129" s="58">
        <v>224354</v>
      </c>
      <c r="BZ129" s="59">
        <v>223384</v>
      </c>
      <c r="CA129" s="59">
        <v>970</v>
      </c>
      <c r="CB129" s="58">
        <v>179848</v>
      </c>
      <c r="CC129" s="59">
        <v>177969</v>
      </c>
      <c r="CD129" s="59">
        <v>1879</v>
      </c>
      <c r="CE129" s="58">
        <v>183761</v>
      </c>
      <c r="CF129" s="59">
        <v>183191</v>
      </c>
      <c r="CG129" s="59">
        <v>570</v>
      </c>
      <c r="CH129" s="58">
        <v>251432</v>
      </c>
      <c r="CI129" s="59">
        <v>249652</v>
      </c>
      <c r="CJ129" s="59">
        <v>1780</v>
      </c>
      <c r="CK129" s="58">
        <v>326807</v>
      </c>
      <c r="CL129" s="59">
        <v>314381</v>
      </c>
      <c r="CM129" s="60">
        <v>12426</v>
      </c>
    </row>
    <row r="130" spans="1:91" s="9" customFormat="1" ht="14.25" customHeight="1" x14ac:dyDescent="0.2">
      <c r="A130" s="1"/>
      <c r="B130" s="47"/>
      <c r="C130" s="40"/>
      <c r="D130" s="40"/>
      <c r="E130" s="47"/>
      <c r="F130" s="40"/>
      <c r="G130" s="40"/>
      <c r="H130" s="47"/>
      <c r="I130" s="40"/>
      <c r="J130" s="40"/>
      <c r="K130" s="47"/>
      <c r="L130" s="40"/>
      <c r="M130" s="40"/>
      <c r="N130" s="47"/>
      <c r="O130" s="40"/>
      <c r="P130" s="40"/>
      <c r="Q130" s="47"/>
      <c r="R130" s="40"/>
      <c r="S130" s="40"/>
      <c r="T130" s="47"/>
      <c r="U130" s="40"/>
      <c r="V130" s="40"/>
      <c r="W130" s="47"/>
      <c r="X130" s="40"/>
      <c r="Y130" s="40"/>
      <c r="Z130" s="47"/>
      <c r="AA130" s="40"/>
      <c r="AB130" s="40"/>
      <c r="AC130" s="47"/>
      <c r="AD130" s="40"/>
      <c r="AE130" s="40"/>
      <c r="AF130" s="47"/>
      <c r="AG130" s="40"/>
      <c r="AH130" s="40"/>
      <c r="AI130" s="47"/>
      <c r="AJ130" s="40"/>
      <c r="AK130" s="40"/>
      <c r="AL130" s="47"/>
      <c r="AM130" s="40"/>
      <c r="AN130" s="40"/>
      <c r="AO130" s="47"/>
      <c r="AP130" s="40"/>
      <c r="AQ130" s="40"/>
      <c r="AR130" s="47"/>
      <c r="AS130" s="40"/>
      <c r="AT130" s="40"/>
      <c r="AU130" s="47"/>
      <c r="AV130" s="40"/>
      <c r="AW130" s="40"/>
      <c r="AX130" s="47"/>
      <c r="AY130" s="40"/>
      <c r="AZ130" s="40"/>
      <c r="BA130" s="47"/>
      <c r="BB130" s="40"/>
      <c r="BC130" s="40"/>
      <c r="BD130" s="47"/>
      <c r="BE130" s="40"/>
      <c r="BF130" s="40"/>
      <c r="BG130" s="47"/>
      <c r="BH130" s="40"/>
      <c r="BI130" s="40"/>
      <c r="BJ130" s="47"/>
      <c r="BK130" s="40"/>
      <c r="BL130" s="40"/>
      <c r="BM130" s="47"/>
      <c r="BN130" s="40"/>
      <c r="BO130" s="40"/>
      <c r="BP130" s="47"/>
      <c r="BQ130" s="40"/>
      <c r="BR130" s="40"/>
      <c r="BS130" s="47"/>
      <c r="BT130" s="40"/>
      <c r="BU130" s="40"/>
      <c r="BV130" s="47"/>
      <c r="BW130" s="40"/>
      <c r="BX130" s="40"/>
      <c r="BY130" s="47"/>
      <c r="BZ130" s="40"/>
      <c r="CA130" s="40"/>
      <c r="CB130" s="47"/>
      <c r="CC130" s="40"/>
      <c r="CD130" s="40"/>
      <c r="CE130" s="47"/>
      <c r="CF130" s="40"/>
      <c r="CG130" s="40"/>
      <c r="CH130" s="47"/>
      <c r="CI130" s="40"/>
      <c r="CJ130" s="40"/>
      <c r="CK130" s="47"/>
      <c r="CL130" s="40"/>
      <c r="CM130" s="54"/>
    </row>
    <row r="131" spans="1:91" s="9" customFormat="1" ht="14.25" customHeight="1" x14ac:dyDescent="0.2">
      <c r="A131" s="29" t="str">
        <f>VLOOKUP("&lt;Zeilentitel_1&gt;",Uebersetzungen!$B$3:$E$24,Uebersetzungen!$B$2+1,FALSE)</f>
        <v>GRAUBÜNDEN</v>
      </c>
      <c r="B131" s="44">
        <v>2282146</v>
      </c>
      <c r="C131" s="36">
        <v>641702</v>
      </c>
      <c r="D131" s="36">
        <v>1640444</v>
      </c>
      <c r="E131" s="44">
        <v>2218390</v>
      </c>
      <c r="F131" s="36">
        <v>621205</v>
      </c>
      <c r="G131" s="36">
        <v>1597185</v>
      </c>
      <c r="H131" s="44">
        <v>2372356</v>
      </c>
      <c r="I131" s="36">
        <v>869474</v>
      </c>
      <c r="J131" s="36">
        <v>1502882</v>
      </c>
      <c r="K131" s="44">
        <v>2010377</v>
      </c>
      <c r="L131" s="36">
        <v>561716</v>
      </c>
      <c r="M131" s="36">
        <v>1448661</v>
      </c>
      <c r="N131" s="44">
        <v>2075388</v>
      </c>
      <c r="O131" s="36">
        <v>571200</v>
      </c>
      <c r="P131" s="36">
        <v>1504188</v>
      </c>
      <c r="Q131" s="44">
        <v>2200322</v>
      </c>
      <c r="R131" s="36">
        <v>611017</v>
      </c>
      <c r="S131" s="36">
        <v>1589305</v>
      </c>
      <c r="T131" s="44">
        <v>2136416</v>
      </c>
      <c r="U131" s="36">
        <v>536933</v>
      </c>
      <c r="V131" s="36">
        <v>1599483</v>
      </c>
      <c r="W131" s="44">
        <v>2090212</v>
      </c>
      <c r="X131" s="36">
        <v>580238</v>
      </c>
      <c r="Y131" s="36">
        <v>1509974</v>
      </c>
      <c r="Z131" s="44">
        <v>2322487</v>
      </c>
      <c r="AA131" s="36">
        <v>643042</v>
      </c>
      <c r="AB131" s="36">
        <v>1679445</v>
      </c>
      <c r="AC131" s="44">
        <v>2454367</v>
      </c>
      <c r="AD131" s="36">
        <v>601026</v>
      </c>
      <c r="AE131" s="36">
        <v>1853341</v>
      </c>
      <c r="AF131" s="44">
        <v>2472507</v>
      </c>
      <c r="AG131" s="36">
        <v>491002</v>
      </c>
      <c r="AH131" s="36">
        <v>1981505</v>
      </c>
      <c r="AI131" s="44">
        <v>2463566</v>
      </c>
      <c r="AJ131" s="36">
        <v>560375</v>
      </c>
      <c r="AK131" s="36">
        <v>1903191</v>
      </c>
      <c r="AL131" s="44">
        <v>2396039</v>
      </c>
      <c r="AM131" s="36">
        <v>559698</v>
      </c>
      <c r="AN131" s="36">
        <v>1836341</v>
      </c>
      <c r="AO131" s="44">
        <v>2256982</v>
      </c>
      <c r="AP131" s="36">
        <v>637807</v>
      </c>
      <c r="AQ131" s="36">
        <v>1619175</v>
      </c>
      <c r="AR131" s="44">
        <v>2313106</v>
      </c>
      <c r="AS131" s="36">
        <v>689682</v>
      </c>
      <c r="AT131" s="36">
        <v>1623424</v>
      </c>
      <c r="AU131" s="44">
        <v>2075038</v>
      </c>
      <c r="AV131" s="36">
        <v>677605</v>
      </c>
      <c r="AW131" s="36">
        <v>1397433</v>
      </c>
      <c r="AX131" s="44">
        <v>2097377</v>
      </c>
      <c r="AY131" s="36">
        <v>570487</v>
      </c>
      <c r="AZ131" s="36">
        <v>1526890</v>
      </c>
      <c r="BA131" s="44">
        <v>1915990</v>
      </c>
      <c r="BB131" s="36">
        <v>536765</v>
      </c>
      <c r="BC131" s="36">
        <v>1379225</v>
      </c>
      <c r="BD131" s="44">
        <v>1720157</v>
      </c>
      <c r="BE131" s="36">
        <v>513723</v>
      </c>
      <c r="BF131" s="36">
        <v>1206434</v>
      </c>
      <c r="BG131" s="44">
        <v>1883817</v>
      </c>
      <c r="BH131" s="36">
        <v>618840</v>
      </c>
      <c r="BI131" s="36">
        <v>1264977</v>
      </c>
      <c r="BJ131" s="44">
        <v>1880771</v>
      </c>
      <c r="BK131" s="36">
        <v>565749</v>
      </c>
      <c r="BL131" s="36">
        <v>1315022</v>
      </c>
      <c r="BM131" s="44">
        <v>1678682</v>
      </c>
      <c r="BN131" s="36">
        <v>453400</v>
      </c>
      <c r="BO131" s="36">
        <v>1225282</v>
      </c>
      <c r="BP131" s="44">
        <v>1653134</v>
      </c>
      <c r="BQ131" s="36">
        <v>441423</v>
      </c>
      <c r="BR131" s="36">
        <v>1211711</v>
      </c>
      <c r="BS131" s="44">
        <v>1610159</v>
      </c>
      <c r="BT131" s="36">
        <v>449569</v>
      </c>
      <c r="BU131" s="36">
        <v>1160590</v>
      </c>
      <c r="BV131" s="44">
        <v>1689056</v>
      </c>
      <c r="BW131" s="36">
        <v>473524</v>
      </c>
      <c r="BX131" s="36">
        <v>1215532</v>
      </c>
      <c r="BY131" s="44">
        <v>1795765</v>
      </c>
      <c r="BZ131" s="36">
        <v>523697</v>
      </c>
      <c r="CA131" s="36">
        <v>1272068</v>
      </c>
      <c r="CB131" s="44">
        <v>1751483</v>
      </c>
      <c r="CC131" s="36">
        <v>547963</v>
      </c>
      <c r="CD131" s="36">
        <v>1203520</v>
      </c>
      <c r="CE131" s="44">
        <v>2022713</v>
      </c>
      <c r="CF131" s="36">
        <v>606949</v>
      </c>
      <c r="CG131" s="36">
        <v>1415764</v>
      </c>
      <c r="CH131" s="44">
        <v>2219544</v>
      </c>
      <c r="CI131" s="36">
        <v>618208</v>
      </c>
      <c r="CJ131" s="36">
        <v>1601336</v>
      </c>
      <c r="CK131" s="44">
        <v>2174902</v>
      </c>
      <c r="CL131" s="36">
        <v>664094</v>
      </c>
      <c r="CM131" s="51">
        <v>1510808</v>
      </c>
    </row>
    <row r="132" spans="1:91" s="9" customFormat="1" ht="14.25" customHeight="1" x14ac:dyDescent="0.2">
      <c r="A132" s="30" t="str">
        <f>VLOOKUP("&lt;Zeilentitel_2&gt;",Uebersetzungen!$B$3:$E$24,Uebersetzungen!$B$2+1,FALSE)</f>
        <v>Region Albula</v>
      </c>
      <c r="B132" s="45">
        <v>67149</v>
      </c>
      <c r="C132" s="37">
        <v>9498</v>
      </c>
      <c r="D132" s="37">
        <v>57651</v>
      </c>
      <c r="E132" s="45">
        <v>75555</v>
      </c>
      <c r="F132" s="37">
        <v>8339</v>
      </c>
      <c r="G132" s="37">
        <v>67216</v>
      </c>
      <c r="H132" s="45">
        <v>72131</v>
      </c>
      <c r="I132" s="37">
        <v>20251</v>
      </c>
      <c r="J132" s="37">
        <v>51880</v>
      </c>
      <c r="K132" s="45">
        <v>76601</v>
      </c>
      <c r="L132" s="37">
        <v>22868</v>
      </c>
      <c r="M132" s="37">
        <v>53733</v>
      </c>
      <c r="N132" s="45">
        <v>64854</v>
      </c>
      <c r="O132" s="37">
        <v>15706</v>
      </c>
      <c r="P132" s="37">
        <v>49148</v>
      </c>
      <c r="Q132" s="45">
        <v>66922</v>
      </c>
      <c r="R132" s="37">
        <v>6775</v>
      </c>
      <c r="S132" s="37">
        <v>60147</v>
      </c>
      <c r="T132" s="45">
        <v>89743</v>
      </c>
      <c r="U132" s="37">
        <v>14092</v>
      </c>
      <c r="V132" s="37">
        <v>75651</v>
      </c>
      <c r="W132" s="45">
        <v>89981</v>
      </c>
      <c r="X132" s="37">
        <v>16137</v>
      </c>
      <c r="Y132" s="37">
        <v>73844</v>
      </c>
      <c r="Z132" s="45">
        <v>96123</v>
      </c>
      <c r="AA132" s="37">
        <v>28643</v>
      </c>
      <c r="AB132" s="37">
        <v>67480</v>
      </c>
      <c r="AC132" s="45">
        <v>146532</v>
      </c>
      <c r="AD132" s="37">
        <v>18485</v>
      </c>
      <c r="AE132" s="37">
        <v>128047</v>
      </c>
      <c r="AF132" s="45">
        <v>152516</v>
      </c>
      <c r="AG132" s="37">
        <v>9526</v>
      </c>
      <c r="AH132" s="37">
        <v>142990</v>
      </c>
      <c r="AI132" s="45">
        <v>142289</v>
      </c>
      <c r="AJ132" s="37">
        <v>14700</v>
      </c>
      <c r="AK132" s="37">
        <v>127589</v>
      </c>
      <c r="AL132" s="45">
        <v>117835</v>
      </c>
      <c r="AM132" s="37">
        <v>7442</v>
      </c>
      <c r="AN132" s="37">
        <v>110393</v>
      </c>
      <c r="AO132" s="45">
        <v>103343</v>
      </c>
      <c r="AP132" s="37">
        <v>10051</v>
      </c>
      <c r="AQ132" s="37">
        <v>93292</v>
      </c>
      <c r="AR132" s="45">
        <v>106348</v>
      </c>
      <c r="AS132" s="37">
        <v>8395</v>
      </c>
      <c r="AT132" s="37">
        <v>97953</v>
      </c>
      <c r="AU132" s="45">
        <v>95273</v>
      </c>
      <c r="AV132" s="37">
        <v>12341</v>
      </c>
      <c r="AW132" s="37">
        <v>82932</v>
      </c>
      <c r="AX132" s="45">
        <v>112143</v>
      </c>
      <c r="AY132" s="37">
        <v>6492</v>
      </c>
      <c r="AZ132" s="37">
        <v>105651</v>
      </c>
      <c r="BA132" s="45">
        <v>108418</v>
      </c>
      <c r="BB132" s="37">
        <v>4305</v>
      </c>
      <c r="BC132" s="37">
        <v>104113</v>
      </c>
      <c r="BD132" s="45">
        <v>105718</v>
      </c>
      <c r="BE132" s="37">
        <v>10705</v>
      </c>
      <c r="BF132" s="37">
        <v>95013</v>
      </c>
      <c r="BG132" s="45">
        <v>62191</v>
      </c>
      <c r="BH132" s="37">
        <v>13077</v>
      </c>
      <c r="BI132" s="37">
        <v>49114</v>
      </c>
      <c r="BJ132" s="45">
        <v>82602</v>
      </c>
      <c r="BK132" s="37">
        <v>17800</v>
      </c>
      <c r="BL132" s="37">
        <v>64802</v>
      </c>
      <c r="BM132" s="45">
        <v>45775</v>
      </c>
      <c r="BN132" s="37">
        <v>6650</v>
      </c>
      <c r="BO132" s="37">
        <v>39125</v>
      </c>
      <c r="BP132" s="45">
        <v>44772</v>
      </c>
      <c r="BQ132" s="37">
        <v>9471</v>
      </c>
      <c r="BR132" s="37">
        <v>35301</v>
      </c>
      <c r="BS132" s="45">
        <v>73214</v>
      </c>
      <c r="BT132" s="37">
        <v>13419</v>
      </c>
      <c r="BU132" s="37">
        <v>59795</v>
      </c>
      <c r="BV132" s="45">
        <v>75696</v>
      </c>
      <c r="BW132" s="37">
        <v>16298</v>
      </c>
      <c r="BX132" s="37">
        <v>59398</v>
      </c>
      <c r="BY132" s="45">
        <v>89557</v>
      </c>
      <c r="BZ132" s="37">
        <v>8019</v>
      </c>
      <c r="CA132" s="37">
        <v>81538</v>
      </c>
      <c r="CB132" s="45">
        <v>71131</v>
      </c>
      <c r="CC132" s="37">
        <v>22476</v>
      </c>
      <c r="CD132" s="37">
        <v>48655</v>
      </c>
      <c r="CE132" s="45">
        <v>89418</v>
      </c>
      <c r="CF132" s="37">
        <v>26184</v>
      </c>
      <c r="CG132" s="37">
        <v>63234</v>
      </c>
      <c r="CH132" s="45">
        <v>94137</v>
      </c>
      <c r="CI132" s="37">
        <v>10033</v>
      </c>
      <c r="CJ132" s="37">
        <v>84104</v>
      </c>
      <c r="CK132" s="45">
        <v>95461</v>
      </c>
      <c r="CL132" s="37">
        <v>18387</v>
      </c>
      <c r="CM132" s="52">
        <v>77074</v>
      </c>
    </row>
    <row r="133" spans="1:91" s="9" customFormat="1" ht="14.25" customHeight="1" x14ac:dyDescent="0.2">
      <c r="A133" s="30" t="str">
        <f>VLOOKUP("&lt;Zeilentitel_3&gt;",Uebersetzungen!$B$3:$E$24,Uebersetzungen!$B$2+1,FALSE)</f>
        <v>Region Bernina</v>
      </c>
      <c r="B133" s="45">
        <v>57786</v>
      </c>
      <c r="C133" s="37">
        <v>49310</v>
      </c>
      <c r="D133" s="37">
        <v>8476</v>
      </c>
      <c r="E133" s="45">
        <v>76670</v>
      </c>
      <c r="F133" s="37">
        <v>66652</v>
      </c>
      <c r="G133" s="37">
        <v>10018</v>
      </c>
      <c r="H133" s="45">
        <v>47277</v>
      </c>
      <c r="I133" s="37">
        <v>38134</v>
      </c>
      <c r="J133" s="37">
        <v>9143</v>
      </c>
      <c r="K133" s="45">
        <v>40032</v>
      </c>
      <c r="L133" s="37">
        <v>25204</v>
      </c>
      <c r="M133" s="37">
        <v>14828</v>
      </c>
      <c r="N133" s="45">
        <v>33876</v>
      </c>
      <c r="O133" s="37">
        <v>17131</v>
      </c>
      <c r="P133" s="37">
        <v>16745</v>
      </c>
      <c r="Q133" s="45">
        <v>30465</v>
      </c>
      <c r="R133" s="37">
        <v>17936</v>
      </c>
      <c r="S133" s="37">
        <v>12529</v>
      </c>
      <c r="T133" s="45">
        <v>28232</v>
      </c>
      <c r="U133" s="37">
        <v>13741</v>
      </c>
      <c r="V133" s="37">
        <v>14491</v>
      </c>
      <c r="W133" s="45">
        <v>29641</v>
      </c>
      <c r="X133" s="37">
        <v>15523</v>
      </c>
      <c r="Y133" s="37">
        <v>14118</v>
      </c>
      <c r="Z133" s="45">
        <v>24236</v>
      </c>
      <c r="AA133" s="37">
        <v>7483</v>
      </c>
      <c r="AB133" s="37">
        <v>16753</v>
      </c>
      <c r="AC133" s="45">
        <v>32023</v>
      </c>
      <c r="AD133" s="37">
        <v>7687</v>
      </c>
      <c r="AE133" s="37">
        <v>24336</v>
      </c>
      <c r="AF133" s="45">
        <v>34545</v>
      </c>
      <c r="AG133" s="37">
        <v>9517</v>
      </c>
      <c r="AH133" s="37">
        <v>25028</v>
      </c>
      <c r="AI133" s="45">
        <v>41850</v>
      </c>
      <c r="AJ133" s="37">
        <v>9375</v>
      </c>
      <c r="AK133" s="37">
        <v>32475</v>
      </c>
      <c r="AL133" s="45">
        <v>35012</v>
      </c>
      <c r="AM133" s="37">
        <v>6911</v>
      </c>
      <c r="AN133" s="37">
        <v>28101</v>
      </c>
      <c r="AO133" s="45">
        <v>21628</v>
      </c>
      <c r="AP133" s="37">
        <v>6456</v>
      </c>
      <c r="AQ133" s="37">
        <v>15172</v>
      </c>
      <c r="AR133" s="45">
        <v>29046</v>
      </c>
      <c r="AS133" s="37">
        <v>8108</v>
      </c>
      <c r="AT133" s="37">
        <v>20938</v>
      </c>
      <c r="AU133" s="45">
        <v>41480</v>
      </c>
      <c r="AV133" s="37">
        <v>9469</v>
      </c>
      <c r="AW133" s="37">
        <v>32011</v>
      </c>
      <c r="AX133" s="45">
        <v>42095</v>
      </c>
      <c r="AY133" s="37">
        <v>21211</v>
      </c>
      <c r="AZ133" s="37">
        <v>20884</v>
      </c>
      <c r="BA133" s="45">
        <v>25562</v>
      </c>
      <c r="BB133" s="37">
        <v>15895</v>
      </c>
      <c r="BC133" s="37">
        <v>9667</v>
      </c>
      <c r="BD133" s="45">
        <v>45687</v>
      </c>
      <c r="BE133" s="37">
        <v>29003</v>
      </c>
      <c r="BF133" s="37">
        <v>16684</v>
      </c>
      <c r="BG133" s="45">
        <v>41476</v>
      </c>
      <c r="BH133" s="37">
        <v>29096</v>
      </c>
      <c r="BI133" s="37">
        <v>12380</v>
      </c>
      <c r="BJ133" s="45">
        <v>22343</v>
      </c>
      <c r="BK133" s="37">
        <v>6524</v>
      </c>
      <c r="BL133" s="37">
        <v>15819</v>
      </c>
      <c r="BM133" s="45">
        <v>15098</v>
      </c>
      <c r="BN133" s="37">
        <v>7215</v>
      </c>
      <c r="BO133" s="37">
        <v>7883</v>
      </c>
      <c r="BP133" s="45">
        <v>30840</v>
      </c>
      <c r="BQ133" s="37">
        <v>10150</v>
      </c>
      <c r="BR133" s="37">
        <v>20690</v>
      </c>
      <c r="BS133" s="45">
        <v>31590</v>
      </c>
      <c r="BT133" s="37">
        <v>12490</v>
      </c>
      <c r="BU133" s="37">
        <v>19100</v>
      </c>
      <c r="BV133" s="45">
        <v>41887</v>
      </c>
      <c r="BW133" s="37">
        <v>23498</v>
      </c>
      <c r="BX133" s="37">
        <v>18389</v>
      </c>
      <c r="BY133" s="45">
        <v>38260</v>
      </c>
      <c r="BZ133" s="37">
        <v>22705</v>
      </c>
      <c r="CA133" s="37">
        <v>15555</v>
      </c>
      <c r="CB133" s="45">
        <v>22936</v>
      </c>
      <c r="CC133" s="37">
        <v>9699</v>
      </c>
      <c r="CD133" s="37">
        <v>13237</v>
      </c>
      <c r="CE133" s="45">
        <v>35426</v>
      </c>
      <c r="CF133" s="37">
        <v>20106</v>
      </c>
      <c r="CG133" s="37">
        <v>15320</v>
      </c>
      <c r="CH133" s="45">
        <v>39879</v>
      </c>
      <c r="CI133" s="37">
        <v>14049</v>
      </c>
      <c r="CJ133" s="37">
        <v>25830</v>
      </c>
      <c r="CK133" s="45">
        <v>37907</v>
      </c>
      <c r="CL133" s="37">
        <v>10754</v>
      </c>
      <c r="CM133" s="52">
        <v>27153</v>
      </c>
    </row>
    <row r="134" spans="1:91" s="9" customFormat="1" ht="14.25" customHeight="1" x14ac:dyDescent="0.2">
      <c r="A134" s="30" t="str">
        <f>VLOOKUP("&lt;Zeilentitel_4&gt;",Uebersetzungen!$B$3:$E$24,Uebersetzungen!$B$2+1,FALSE)</f>
        <v>Region Engiadina Bassa/Val Müstair</v>
      </c>
      <c r="B134" s="45">
        <v>111415</v>
      </c>
      <c r="C134" s="37">
        <v>24304</v>
      </c>
      <c r="D134" s="37">
        <v>87111</v>
      </c>
      <c r="E134" s="45">
        <v>110341</v>
      </c>
      <c r="F134" s="37">
        <v>25092</v>
      </c>
      <c r="G134" s="37">
        <v>85249</v>
      </c>
      <c r="H134" s="45">
        <v>108587</v>
      </c>
      <c r="I134" s="37">
        <v>37100</v>
      </c>
      <c r="J134" s="37">
        <v>71487</v>
      </c>
      <c r="K134" s="45">
        <v>107190</v>
      </c>
      <c r="L134" s="37">
        <v>40210</v>
      </c>
      <c r="M134" s="37">
        <v>66980</v>
      </c>
      <c r="N134" s="45">
        <v>114068</v>
      </c>
      <c r="O134" s="37">
        <v>56746</v>
      </c>
      <c r="P134" s="37">
        <v>57322</v>
      </c>
      <c r="Q134" s="45">
        <v>106839</v>
      </c>
      <c r="R134" s="37">
        <v>36364</v>
      </c>
      <c r="S134" s="37">
        <v>70475</v>
      </c>
      <c r="T134" s="45">
        <v>120679</v>
      </c>
      <c r="U134" s="37">
        <v>26608</v>
      </c>
      <c r="V134" s="37">
        <v>94071</v>
      </c>
      <c r="W134" s="45">
        <v>114586</v>
      </c>
      <c r="X134" s="37">
        <v>47493</v>
      </c>
      <c r="Y134" s="37">
        <v>67093</v>
      </c>
      <c r="Z134" s="45">
        <v>108452</v>
      </c>
      <c r="AA134" s="37">
        <v>31097</v>
      </c>
      <c r="AB134" s="37">
        <v>77355</v>
      </c>
      <c r="AC134" s="45">
        <v>122231</v>
      </c>
      <c r="AD134" s="37">
        <v>11075</v>
      </c>
      <c r="AE134" s="37">
        <v>111156</v>
      </c>
      <c r="AF134" s="45">
        <v>130775</v>
      </c>
      <c r="AG134" s="37">
        <v>6497</v>
      </c>
      <c r="AH134" s="37">
        <v>124278</v>
      </c>
      <c r="AI134" s="45">
        <v>107202</v>
      </c>
      <c r="AJ134" s="37">
        <v>8780</v>
      </c>
      <c r="AK134" s="37">
        <v>98422</v>
      </c>
      <c r="AL134" s="45">
        <v>109359</v>
      </c>
      <c r="AM134" s="37">
        <v>16220</v>
      </c>
      <c r="AN134" s="37">
        <v>93139</v>
      </c>
      <c r="AO134" s="45">
        <v>119343</v>
      </c>
      <c r="AP134" s="37">
        <v>15532</v>
      </c>
      <c r="AQ134" s="37">
        <v>103811</v>
      </c>
      <c r="AR134" s="45">
        <v>152066</v>
      </c>
      <c r="AS134" s="37">
        <v>34946</v>
      </c>
      <c r="AT134" s="37">
        <v>117120</v>
      </c>
      <c r="AU134" s="45">
        <v>137122</v>
      </c>
      <c r="AV134" s="37">
        <v>20629</v>
      </c>
      <c r="AW134" s="37">
        <v>116493</v>
      </c>
      <c r="AX134" s="45">
        <v>123932</v>
      </c>
      <c r="AY134" s="37">
        <v>10677</v>
      </c>
      <c r="AZ134" s="37">
        <v>113255</v>
      </c>
      <c r="BA134" s="45">
        <v>75043</v>
      </c>
      <c r="BB134" s="37">
        <v>5736</v>
      </c>
      <c r="BC134" s="37">
        <v>69307</v>
      </c>
      <c r="BD134" s="45">
        <v>60544</v>
      </c>
      <c r="BE134" s="37">
        <v>8051</v>
      </c>
      <c r="BF134" s="37">
        <v>52493</v>
      </c>
      <c r="BG134" s="45">
        <v>63468</v>
      </c>
      <c r="BH134" s="37">
        <v>10138</v>
      </c>
      <c r="BI134" s="37">
        <v>53330</v>
      </c>
      <c r="BJ134" s="45">
        <v>73338</v>
      </c>
      <c r="BK134" s="37">
        <v>20270</v>
      </c>
      <c r="BL134" s="37">
        <v>53068</v>
      </c>
      <c r="BM134" s="45">
        <v>74175</v>
      </c>
      <c r="BN134" s="37">
        <v>21045</v>
      </c>
      <c r="BO134" s="37">
        <v>53130</v>
      </c>
      <c r="BP134" s="45">
        <v>90772</v>
      </c>
      <c r="BQ134" s="37">
        <v>21565</v>
      </c>
      <c r="BR134" s="37">
        <v>69207</v>
      </c>
      <c r="BS134" s="45">
        <v>91002</v>
      </c>
      <c r="BT134" s="37">
        <v>24143</v>
      </c>
      <c r="BU134" s="37">
        <v>66859</v>
      </c>
      <c r="BV134" s="45">
        <v>74636</v>
      </c>
      <c r="BW134" s="37">
        <v>22285</v>
      </c>
      <c r="BX134" s="37">
        <v>52351</v>
      </c>
      <c r="BY134" s="45">
        <v>105015</v>
      </c>
      <c r="BZ134" s="37">
        <v>28832</v>
      </c>
      <c r="CA134" s="37">
        <v>76183</v>
      </c>
      <c r="CB134" s="45">
        <v>89285</v>
      </c>
      <c r="CC134" s="37">
        <v>27538</v>
      </c>
      <c r="CD134" s="37">
        <v>61747</v>
      </c>
      <c r="CE134" s="45">
        <v>110996</v>
      </c>
      <c r="CF134" s="37">
        <v>31251</v>
      </c>
      <c r="CG134" s="37">
        <v>79745</v>
      </c>
      <c r="CH134" s="45">
        <v>114834</v>
      </c>
      <c r="CI134" s="37">
        <v>28428</v>
      </c>
      <c r="CJ134" s="37">
        <v>86406</v>
      </c>
      <c r="CK134" s="45">
        <v>119978</v>
      </c>
      <c r="CL134" s="37">
        <v>25557</v>
      </c>
      <c r="CM134" s="52">
        <v>94421</v>
      </c>
    </row>
    <row r="135" spans="1:91" s="9" customFormat="1" ht="14.25" customHeight="1" x14ac:dyDescent="0.2">
      <c r="A135" s="30" t="str">
        <f>VLOOKUP("&lt;Zeilentitel_5&gt;",Uebersetzungen!$B$3:$E$24,Uebersetzungen!$B$2+1,FALSE)</f>
        <v>Region Imboden</v>
      </c>
      <c r="B135" s="45">
        <v>213097</v>
      </c>
      <c r="C135" s="37">
        <v>63159</v>
      </c>
      <c r="D135" s="37">
        <v>149938</v>
      </c>
      <c r="E135" s="45">
        <v>157675</v>
      </c>
      <c r="F135" s="37">
        <v>44032</v>
      </c>
      <c r="G135" s="37">
        <v>113643</v>
      </c>
      <c r="H135" s="45">
        <v>140640</v>
      </c>
      <c r="I135" s="37">
        <v>19145</v>
      </c>
      <c r="J135" s="37">
        <v>121495</v>
      </c>
      <c r="K135" s="45">
        <v>109013</v>
      </c>
      <c r="L135" s="37">
        <v>13200</v>
      </c>
      <c r="M135" s="37">
        <v>95813</v>
      </c>
      <c r="N135" s="45">
        <v>133876</v>
      </c>
      <c r="O135" s="37">
        <v>17725</v>
      </c>
      <c r="P135" s="37">
        <v>116151</v>
      </c>
      <c r="Q135" s="45">
        <v>181428</v>
      </c>
      <c r="R135" s="37">
        <v>23284</v>
      </c>
      <c r="S135" s="37">
        <v>158144</v>
      </c>
      <c r="T135" s="45">
        <v>156674</v>
      </c>
      <c r="U135" s="37">
        <v>18015</v>
      </c>
      <c r="V135" s="37">
        <v>138659</v>
      </c>
      <c r="W135" s="45">
        <v>160152</v>
      </c>
      <c r="X135" s="37">
        <v>9470</v>
      </c>
      <c r="Y135" s="37">
        <v>150682</v>
      </c>
      <c r="Z135" s="45">
        <v>183979</v>
      </c>
      <c r="AA135" s="37">
        <v>3235</v>
      </c>
      <c r="AB135" s="37">
        <v>180744</v>
      </c>
      <c r="AC135" s="45">
        <v>183902</v>
      </c>
      <c r="AD135" s="37">
        <v>4451</v>
      </c>
      <c r="AE135" s="37">
        <v>179451</v>
      </c>
      <c r="AF135" s="45">
        <v>168209</v>
      </c>
      <c r="AG135" s="37">
        <v>2929</v>
      </c>
      <c r="AH135" s="37">
        <v>165280</v>
      </c>
      <c r="AI135" s="45">
        <v>139406</v>
      </c>
      <c r="AJ135" s="37">
        <v>1587</v>
      </c>
      <c r="AK135" s="37">
        <v>137819</v>
      </c>
      <c r="AL135" s="45">
        <v>167800</v>
      </c>
      <c r="AM135" s="37">
        <v>4491</v>
      </c>
      <c r="AN135" s="37">
        <v>163309</v>
      </c>
      <c r="AO135" s="45">
        <v>129434</v>
      </c>
      <c r="AP135" s="37">
        <v>4038</v>
      </c>
      <c r="AQ135" s="37">
        <v>125396</v>
      </c>
      <c r="AR135" s="45">
        <v>116137</v>
      </c>
      <c r="AS135" s="37">
        <v>3079</v>
      </c>
      <c r="AT135" s="37">
        <v>113058</v>
      </c>
      <c r="AU135" s="45">
        <v>161438</v>
      </c>
      <c r="AV135" s="37">
        <v>3319</v>
      </c>
      <c r="AW135" s="37">
        <v>158119</v>
      </c>
      <c r="AX135" s="45">
        <v>146246</v>
      </c>
      <c r="AY135" s="37">
        <v>10991</v>
      </c>
      <c r="AZ135" s="37">
        <v>135255</v>
      </c>
      <c r="BA135" s="45">
        <v>137739</v>
      </c>
      <c r="BB135" s="37">
        <v>6176</v>
      </c>
      <c r="BC135" s="37">
        <v>131563</v>
      </c>
      <c r="BD135" s="45">
        <v>99968</v>
      </c>
      <c r="BE135" s="37">
        <v>7396</v>
      </c>
      <c r="BF135" s="37">
        <v>92572</v>
      </c>
      <c r="BG135" s="45">
        <v>98511</v>
      </c>
      <c r="BH135" s="37">
        <v>6199</v>
      </c>
      <c r="BI135" s="37">
        <v>92312</v>
      </c>
      <c r="BJ135" s="45">
        <v>113102</v>
      </c>
      <c r="BK135" s="37">
        <v>5013</v>
      </c>
      <c r="BL135" s="37">
        <v>108089</v>
      </c>
      <c r="BM135" s="45">
        <v>96219</v>
      </c>
      <c r="BN135" s="37">
        <v>4027</v>
      </c>
      <c r="BO135" s="37">
        <v>92192</v>
      </c>
      <c r="BP135" s="45">
        <v>84698</v>
      </c>
      <c r="BQ135" s="37">
        <v>4964</v>
      </c>
      <c r="BR135" s="37">
        <v>79734</v>
      </c>
      <c r="BS135" s="45">
        <v>86806</v>
      </c>
      <c r="BT135" s="37">
        <v>8212</v>
      </c>
      <c r="BU135" s="37">
        <v>78594</v>
      </c>
      <c r="BV135" s="45">
        <v>70637</v>
      </c>
      <c r="BW135" s="37">
        <v>6081</v>
      </c>
      <c r="BX135" s="37">
        <v>64556</v>
      </c>
      <c r="BY135" s="45">
        <v>101929</v>
      </c>
      <c r="BZ135" s="37">
        <v>11628</v>
      </c>
      <c r="CA135" s="37">
        <v>90301</v>
      </c>
      <c r="CB135" s="45">
        <v>101135</v>
      </c>
      <c r="CC135" s="37">
        <v>6826</v>
      </c>
      <c r="CD135" s="37">
        <v>94309</v>
      </c>
      <c r="CE135" s="45">
        <v>108002</v>
      </c>
      <c r="CF135" s="37">
        <v>12072</v>
      </c>
      <c r="CG135" s="37">
        <v>95930</v>
      </c>
      <c r="CH135" s="45">
        <v>133828</v>
      </c>
      <c r="CI135" s="37">
        <v>7904</v>
      </c>
      <c r="CJ135" s="37">
        <v>125924</v>
      </c>
      <c r="CK135" s="45">
        <v>108735</v>
      </c>
      <c r="CL135" s="37">
        <v>8964</v>
      </c>
      <c r="CM135" s="52">
        <v>99771</v>
      </c>
    </row>
    <row r="136" spans="1:91" s="9" customFormat="1" ht="14.25" customHeight="1" x14ac:dyDescent="0.2">
      <c r="A136" s="30" t="str">
        <f>VLOOKUP("&lt;Zeilentitel_6&gt;",Uebersetzungen!$B$3:$E$24,Uebersetzungen!$B$2+1,FALSE)</f>
        <v>Region Landquart</v>
      </c>
      <c r="B136" s="45">
        <v>160084</v>
      </c>
      <c r="C136" s="37">
        <v>9964</v>
      </c>
      <c r="D136" s="37">
        <v>150120</v>
      </c>
      <c r="E136" s="45">
        <v>179075</v>
      </c>
      <c r="F136" s="37">
        <v>10345</v>
      </c>
      <c r="G136" s="37">
        <v>168730</v>
      </c>
      <c r="H136" s="45">
        <v>194853</v>
      </c>
      <c r="I136" s="37">
        <v>13117</v>
      </c>
      <c r="J136" s="37">
        <v>181736</v>
      </c>
      <c r="K136" s="45">
        <v>231866</v>
      </c>
      <c r="L136" s="37">
        <v>27026</v>
      </c>
      <c r="M136" s="37">
        <v>204840</v>
      </c>
      <c r="N136" s="45">
        <v>210497</v>
      </c>
      <c r="O136" s="37">
        <v>37601</v>
      </c>
      <c r="P136" s="37">
        <v>172896</v>
      </c>
      <c r="Q136" s="45">
        <v>183913</v>
      </c>
      <c r="R136" s="37">
        <v>25912</v>
      </c>
      <c r="S136" s="37">
        <v>158001</v>
      </c>
      <c r="T136" s="45">
        <v>190055</v>
      </c>
      <c r="U136" s="37">
        <v>12002</v>
      </c>
      <c r="V136" s="37">
        <v>178053</v>
      </c>
      <c r="W136" s="45">
        <v>184688</v>
      </c>
      <c r="X136" s="37">
        <v>7082</v>
      </c>
      <c r="Y136" s="37">
        <v>177606</v>
      </c>
      <c r="Z136" s="45">
        <v>188385</v>
      </c>
      <c r="AA136" s="37">
        <v>11436</v>
      </c>
      <c r="AB136" s="37">
        <v>176949</v>
      </c>
      <c r="AC136" s="45">
        <v>180320</v>
      </c>
      <c r="AD136" s="37">
        <v>12176</v>
      </c>
      <c r="AE136" s="37">
        <v>168144</v>
      </c>
      <c r="AF136" s="45">
        <v>189844</v>
      </c>
      <c r="AG136" s="37">
        <v>7228</v>
      </c>
      <c r="AH136" s="37">
        <v>182616</v>
      </c>
      <c r="AI136" s="45">
        <v>184485</v>
      </c>
      <c r="AJ136" s="37">
        <v>10798</v>
      </c>
      <c r="AK136" s="37">
        <v>173687</v>
      </c>
      <c r="AL136" s="45">
        <v>167101</v>
      </c>
      <c r="AM136" s="37">
        <v>7256</v>
      </c>
      <c r="AN136" s="37">
        <v>159845</v>
      </c>
      <c r="AO136" s="45">
        <v>167132</v>
      </c>
      <c r="AP136" s="37">
        <v>8286</v>
      </c>
      <c r="AQ136" s="37">
        <v>158846</v>
      </c>
      <c r="AR136" s="45">
        <v>222936</v>
      </c>
      <c r="AS136" s="37">
        <v>15607</v>
      </c>
      <c r="AT136" s="37">
        <v>207329</v>
      </c>
      <c r="AU136" s="45">
        <v>164187</v>
      </c>
      <c r="AV136" s="37">
        <v>9478</v>
      </c>
      <c r="AW136" s="37">
        <v>154709</v>
      </c>
      <c r="AX136" s="45">
        <v>133305</v>
      </c>
      <c r="AY136" s="37">
        <v>23204</v>
      </c>
      <c r="AZ136" s="37">
        <v>110101</v>
      </c>
      <c r="BA136" s="45">
        <v>148675</v>
      </c>
      <c r="BB136" s="37">
        <v>22579</v>
      </c>
      <c r="BC136" s="37">
        <v>126096</v>
      </c>
      <c r="BD136" s="45">
        <v>124130</v>
      </c>
      <c r="BE136" s="37">
        <v>11283</v>
      </c>
      <c r="BF136" s="37">
        <v>112847</v>
      </c>
      <c r="BG136" s="45">
        <v>118755</v>
      </c>
      <c r="BH136" s="37">
        <v>21291</v>
      </c>
      <c r="BI136" s="37">
        <v>97464</v>
      </c>
      <c r="BJ136" s="45">
        <v>107607</v>
      </c>
      <c r="BK136" s="37">
        <v>12194</v>
      </c>
      <c r="BL136" s="37">
        <v>95413</v>
      </c>
      <c r="BM136" s="45">
        <v>91734</v>
      </c>
      <c r="BN136" s="37">
        <v>8096</v>
      </c>
      <c r="BO136" s="37">
        <v>83638</v>
      </c>
      <c r="BP136" s="45">
        <v>89292</v>
      </c>
      <c r="BQ136" s="37">
        <v>7975</v>
      </c>
      <c r="BR136" s="37">
        <v>81317</v>
      </c>
      <c r="BS136" s="45">
        <v>96838</v>
      </c>
      <c r="BT136" s="37">
        <v>12035</v>
      </c>
      <c r="BU136" s="37">
        <v>84803</v>
      </c>
      <c r="BV136" s="45">
        <v>95331</v>
      </c>
      <c r="BW136" s="37">
        <v>20256</v>
      </c>
      <c r="BX136" s="37">
        <v>75075</v>
      </c>
      <c r="BY136" s="45">
        <v>108724</v>
      </c>
      <c r="BZ136" s="37">
        <v>8993</v>
      </c>
      <c r="CA136" s="37">
        <v>99731</v>
      </c>
      <c r="CB136" s="45">
        <v>127041</v>
      </c>
      <c r="CC136" s="37">
        <v>24968</v>
      </c>
      <c r="CD136" s="37">
        <v>102073</v>
      </c>
      <c r="CE136" s="45">
        <v>154860</v>
      </c>
      <c r="CF136" s="37">
        <v>25373</v>
      </c>
      <c r="CG136" s="37">
        <v>129487</v>
      </c>
      <c r="CH136" s="45">
        <v>163819</v>
      </c>
      <c r="CI136" s="37">
        <v>11483</v>
      </c>
      <c r="CJ136" s="37">
        <v>152336</v>
      </c>
      <c r="CK136" s="45">
        <v>136479</v>
      </c>
      <c r="CL136" s="37">
        <v>7201</v>
      </c>
      <c r="CM136" s="52">
        <v>129278</v>
      </c>
    </row>
    <row r="137" spans="1:91" s="9" customFormat="1" ht="14.25" customHeight="1" x14ac:dyDescent="0.2">
      <c r="A137" s="30" t="str">
        <f>VLOOKUP("&lt;Zeilentitel_7&gt;",Uebersetzungen!$B$3:$E$24,Uebersetzungen!$B$2+1,FALSE)</f>
        <v>Region Maloja</v>
      </c>
      <c r="B137" s="45">
        <v>395182</v>
      </c>
      <c r="C137" s="37">
        <v>86387</v>
      </c>
      <c r="D137" s="37">
        <v>308795</v>
      </c>
      <c r="E137" s="45">
        <v>365502</v>
      </c>
      <c r="F137" s="37">
        <v>65782</v>
      </c>
      <c r="G137" s="37">
        <v>299720</v>
      </c>
      <c r="H137" s="45">
        <v>346122</v>
      </c>
      <c r="I137" s="37">
        <v>73161</v>
      </c>
      <c r="J137" s="37">
        <v>272961</v>
      </c>
      <c r="K137" s="45">
        <v>286113</v>
      </c>
      <c r="L137" s="37">
        <v>60822</v>
      </c>
      <c r="M137" s="37">
        <v>225291</v>
      </c>
      <c r="N137" s="45">
        <v>270248</v>
      </c>
      <c r="O137" s="37">
        <v>65163</v>
      </c>
      <c r="P137" s="37">
        <v>205085</v>
      </c>
      <c r="Q137" s="45">
        <v>266957</v>
      </c>
      <c r="R137" s="37">
        <v>82272</v>
      </c>
      <c r="S137" s="37">
        <v>184685</v>
      </c>
      <c r="T137" s="45">
        <v>288377</v>
      </c>
      <c r="U137" s="37">
        <v>84535</v>
      </c>
      <c r="V137" s="37">
        <v>203842</v>
      </c>
      <c r="W137" s="45">
        <v>305098</v>
      </c>
      <c r="X137" s="37">
        <v>103846</v>
      </c>
      <c r="Y137" s="37">
        <v>201252</v>
      </c>
      <c r="Z137" s="45">
        <v>345567</v>
      </c>
      <c r="AA137" s="37">
        <v>117529</v>
      </c>
      <c r="AB137" s="37">
        <v>228038</v>
      </c>
      <c r="AC137" s="45">
        <v>328075</v>
      </c>
      <c r="AD137" s="37">
        <v>67196</v>
      </c>
      <c r="AE137" s="37">
        <v>260879</v>
      </c>
      <c r="AF137" s="45">
        <v>314606</v>
      </c>
      <c r="AG137" s="37">
        <v>19151</v>
      </c>
      <c r="AH137" s="37">
        <v>295455</v>
      </c>
      <c r="AI137" s="45">
        <v>356229</v>
      </c>
      <c r="AJ137" s="37">
        <v>31130</v>
      </c>
      <c r="AK137" s="37">
        <v>325099</v>
      </c>
      <c r="AL137" s="45">
        <v>373390</v>
      </c>
      <c r="AM137" s="37">
        <v>36297</v>
      </c>
      <c r="AN137" s="37">
        <v>337093</v>
      </c>
      <c r="AO137" s="45">
        <v>411889</v>
      </c>
      <c r="AP137" s="37">
        <v>35066</v>
      </c>
      <c r="AQ137" s="37">
        <v>376823</v>
      </c>
      <c r="AR137" s="45">
        <v>275338</v>
      </c>
      <c r="AS137" s="37">
        <v>28085</v>
      </c>
      <c r="AT137" s="37">
        <v>247253</v>
      </c>
      <c r="AU137" s="45">
        <v>291115</v>
      </c>
      <c r="AV137" s="37">
        <v>24881</v>
      </c>
      <c r="AW137" s="37">
        <v>266234</v>
      </c>
      <c r="AX137" s="45">
        <v>339907</v>
      </c>
      <c r="AY137" s="37">
        <v>24208</v>
      </c>
      <c r="AZ137" s="37">
        <v>315699</v>
      </c>
      <c r="BA137" s="45">
        <v>292825</v>
      </c>
      <c r="BB137" s="37">
        <v>37212</v>
      </c>
      <c r="BC137" s="37">
        <v>255613</v>
      </c>
      <c r="BD137" s="45">
        <v>242245</v>
      </c>
      <c r="BE137" s="37">
        <v>7609</v>
      </c>
      <c r="BF137" s="37">
        <v>234636</v>
      </c>
      <c r="BG137" s="45">
        <v>356757</v>
      </c>
      <c r="BH137" s="37">
        <v>23452</v>
      </c>
      <c r="BI137" s="37">
        <v>333305</v>
      </c>
      <c r="BJ137" s="45">
        <v>359164</v>
      </c>
      <c r="BK137" s="37">
        <v>23823</v>
      </c>
      <c r="BL137" s="37">
        <v>335341</v>
      </c>
      <c r="BM137" s="45">
        <v>331224</v>
      </c>
      <c r="BN137" s="37">
        <v>21549</v>
      </c>
      <c r="BO137" s="37">
        <v>309675</v>
      </c>
      <c r="BP137" s="45">
        <v>313438</v>
      </c>
      <c r="BQ137" s="37">
        <v>28064</v>
      </c>
      <c r="BR137" s="37">
        <v>285374</v>
      </c>
      <c r="BS137" s="45">
        <v>265630</v>
      </c>
      <c r="BT137" s="37">
        <v>30537</v>
      </c>
      <c r="BU137" s="37">
        <v>235093</v>
      </c>
      <c r="BV137" s="45">
        <v>280664</v>
      </c>
      <c r="BW137" s="37">
        <v>35543</v>
      </c>
      <c r="BX137" s="37">
        <v>245121</v>
      </c>
      <c r="BY137" s="45">
        <v>232796</v>
      </c>
      <c r="BZ137" s="37">
        <v>34776</v>
      </c>
      <c r="CA137" s="37">
        <v>198020</v>
      </c>
      <c r="CB137" s="45">
        <v>202367</v>
      </c>
      <c r="CC137" s="37">
        <v>17569</v>
      </c>
      <c r="CD137" s="37">
        <v>184798</v>
      </c>
      <c r="CE137" s="45">
        <v>250907</v>
      </c>
      <c r="CF137" s="37">
        <v>33385</v>
      </c>
      <c r="CG137" s="37">
        <v>217522</v>
      </c>
      <c r="CH137" s="45">
        <v>275419</v>
      </c>
      <c r="CI137" s="37">
        <v>31182</v>
      </c>
      <c r="CJ137" s="37">
        <v>244237</v>
      </c>
      <c r="CK137" s="45">
        <v>312501</v>
      </c>
      <c r="CL137" s="37">
        <v>39397</v>
      </c>
      <c r="CM137" s="52">
        <v>273104</v>
      </c>
    </row>
    <row r="138" spans="1:91" s="9" customFormat="1" ht="14.25" customHeight="1" x14ac:dyDescent="0.2">
      <c r="A138" s="30" t="str">
        <f>VLOOKUP("&lt;Zeilentitel_8&gt;",Uebersetzungen!$B$3:$E$24,Uebersetzungen!$B$2+1,FALSE)</f>
        <v>Region Moesa</v>
      </c>
      <c r="B138" s="45">
        <v>47397</v>
      </c>
      <c r="C138" s="37">
        <v>2527</v>
      </c>
      <c r="D138" s="37">
        <v>44870</v>
      </c>
      <c r="E138" s="45">
        <v>52308</v>
      </c>
      <c r="F138" s="37">
        <v>7485</v>
      </c>
      <c r="G138" s="37">
        <v>44823</v>
      </c>
      <c r="H138" s="45">
        <v>54799</v>
      </c>
      <c r="I138" s="37">
        <v>3556</v>
      </c>
      <c r="J138" s="37">
        <v>51243</v>
      </c>
      <c r="K138" s="45">
        <v>54144</v>
      </c>
      <c r="L138" s="37">
        <v>1376</v>
      </c>
      <c r="M138" s="37">
        <v>52768</v>
      </c>
      <c r="N138" s="45">
        <v>62156</v>
      </c>
      <c r="O138" s="37">
        <v>2385</v>
      </c>
      <c r="P138" s="37">
        <v>59771</v>
      </c>
      <c r="Q138" s="45">
        <v>51260</v>
      </c>
      <c r="R138" s="37">
        <v>867</v>
      </c>
      <c r="S138" s="37">
        <v>50393</v>
      </c>
      <c r="T138" s="45">
        <v>54399</v>
      </c>
      <c r="U138" s="37">
        <v>2227</v>
      </c>
      <c r="V138" s="37">
        <v>52172</v>
      </c>
      <c r="W138" s="45">
        <v>60965</v>
      </c>
      <c r="X138" s="37">
        <v>1286</v>
      </c>
      <c r="Y138" s="37">
        <v>59679</v>
      </c>
      <c r="Z138" s="45">
        <v>57100</v>
      </c>
      <c r="AA138" s="37">
        <v>1858</v>
      </c>
      <c r="AB138" s="37">
        <v>55242</v>
      </c>
      <c r="AC138" s="45">
        <v>31184</v>
      </c>
      <c r="AD138" s="37">
        <v>1571</v>
      </c>
      <c r="AE138" s="37">
        <v>29613</v>
      </c>
      <c r="AF138" s="45">
        <v>34113</v>
      </c>
      <c r="AG138" s="37">
        <v>1573</v>
      </c>
      <c r="AH138" s="37">
        <v>32540</v>
      </c>
      <c r="AI138" s="45">
        <v>31807</v>
      </c>
      <c r="AJ138" s="37">
        <v>2591</v>
      </c>
      <c r="AK138" s="37">
        <v>29216</v>
      </c>
      <c r="AL138" s="45">
        <v>46376</v>
      </c>
      <c r="AM138" s="37">
        <v>1113</v>
      </c>
      <c r="AN138" s="37">
        <v>45263</v>
      </c>
      <c r="AO138" s="45">
        <v>37223</v>
      </c>
      <c r="AP138" s="37">
        <v>659</v>
      </c>
      <c r="AQ138" s="37">
        <v>36564</v>
      </c>
      <c r="AR138" s="45">
        <v>43554</v>
      </c>
      <c r="AS138" s="37">
        <v>5157</v>
      </c>
      <c r="AT138" s="37">
        <v>38397</v>
      </c>
      <c r="AU138" s="45">
        <v>36736</v>
      </c>
      <c r="AV138" s="37">
        <v>3972</v>
      </c>
      <c r="AW138" s="37">
        <v>32764</v>
      </c>
      <c r="AX138" s="45">
        <v>37091</v>
      </c>
      <c r="AY138" s="37">
        <v>4333</v>
      </c>
      <c r="AZ138" s="37">
        <v>32758</v>
      </c>
      <c r="BA138" s="45">
        <v>36964</v>
      </c>
      <c r="BB138" s="37">
        <v>6089</v>
      </c>
      <c r="BC138" s="37">
        <v>30875</v>
      </c>
      <c r="BD138" s="45">
        <v>31544</v>
      </c>
      <c r="BE138" s="37">
        <v>9361</v>
      </c>
      <c r="BF138" s="37">
        <v>22183</v>
      </c>
      <c r="BG138" s="45">
        <v>45582</v>
      </c>
      <c r="BH138" s="37">
        <v>12989</v>
      </c>
      <c r="BI138" s="37">
        <v>32593</v>
      </c>
      <c r="BJ138" s="45">
        <v>30796</v>
      </c>
      <c r="BK138" s="37">
        <v>5707</v>
      </c>
      <c r="BL138" s="37">
        <v>25089</v>
      </c>
      <c r="BM138" s="45">
        <v>29889</v>
      </c>
      <c r="BN138" s="37">
        <v>8036</v>
      </c>
      <c r="BO138" s="37">
        <v>21853</v>
      </c>
      <c r="BP138" s="45">
        <v>44376</v>
      </c>
      <c r="BQ138" s="37">
        <v>12883</v>
      </c>
      <c r="BR138" s="37">
        <v>31493</v>
      </c>
      <c r="BS138" s="45">
        <v>41118</v>
      </c>
      <c r="BT138" s="37">
        <v>10627</v>
      </c>
      <c r="BU138" s="37">
        <v>30491</v>
      </c>
      <c r="BV138" s="45">
        <v>55133</v>
      </c>
      <c r="BW138" s="37">
        <v>14623</v>
      </c>
      <c r="BX138" s="37">
        <v>40510</v>
      </c>
      <c r="BY138" s="45">
        <v>47351</v>
      </c>
      <c r="BZ138" s="37">
        <v>13117</v>
      </c>
      <c r="CA138" s="37">
        <v>34234</v>
      </c>
      <c r="CB138" s="45">
        <v>45530</v>
      </c>
      <c r="CC138" s="37">
        <v>17933</v>
      </c>
      <c r="CD138" s="37">
        <v>27597</v>
      </c>
      <c r="CE138" s="45">
        <v>38407</v>
      </c>
      <c r="CF138" s="37">
        <v>10314</v>
      </c>
      <c r="CG138" s="37">
        <v>28093</v>
      </c>
      <c r="CH138" s="45">
        <v>32241</v>
      </c>
      <c r="CI138" s="37">
        <v>4885</v>
      </c>
      <c r="CJ138" s="37">
        <v>27356</v>
      </c>
      <c r="CK138" s="45">
        <v>48482</v>
      </c>
      <c r="CL138" s="37">
        <v>12001</v>
      </c>
      <c r="CM138" s="52">
        <v>36481</v>
      </c>
    </row>
    <row r="139" spans="1:91" s="9" customFormat="1" ht="14.25" customHeight="1" x14ac:dyDescent="0.2">
      <c r="A139" s="30" t="str">
        <f>VLOOKUP("&lt;Zeilentitel_9&gt;",Uebersetzungen!$B$3:$E$24,Uebersetzungen!$B$2+1,FALSE)</f>
        <v>Region Plessur</v>
      </c>
      <c r="B139" s="45">
        <v>444732</v>
      </c>
      <c r="C139" s="37">
        <v>26903</v>
      </c>
      <c r="D139" s="37">
        <v>417829</v>
      </c>
      <c r="E139" s="45">
        <v>386816</v>
      </c>
      <c r="F139" s="37">
        <v>17886</v>
      </c>
      <c r="G139" s="37">
        <v>368930</v>
      </c>
      <c r="H139" s="45">
        <v>373322</v>
      </c>
      <c r="I139" s="37">
        <v>46588</v>
      </c>
      <c r="J139" s="37">
        <v>326734</v>
      </c>
      <c r="K139" s="45">
        <v>318450</v>
      </c>
      <c r="L139" s="37">
        <v>34031</v>
      </c>
      <c r="M139" s="37">
        <v>284419</v>
      </c>
      <c r="N139" s="45">
        <v>353399</v>
      </c>
      <c r="O139" s="37">
        <v>17933</v>
      </c>
      <c r="P139" s="37">
        <v>335466</v>
      </c>
      <c r="Q139" s="45">
        <v>367857</v>
      </c>
      <c r="R139" s="37">
        <v>20648</v>
      </c>
      <c r="S139" s="37">
        <v>347209</v>
      </c>
      <c r="T139" s="45">
        <v>346354</v>
      </c>
      <c r="U139" s="37">
        <v>18743</v>
      </c>
      <c r="V139" s="37">
        <v>327611</v>
      </c>
      <c r="W139" s="45">
        <v>276129</v>
      </c>
      <c r="X139" s="37">
        <v>11936</v>
      </c>
      <c r="Y139" s="37">
        <v>264193</v>
      </c>
      <c r="Z139" s="45">
        <v>376860</v>
      </c>
      <c r="AA139" s="37">
        <v>27499</v>
      </c>
      <c r="AB139" s="37">
        <v>349361</v>
      </c>
      <c r="AC139" s="45">
        <v>309481</v>
      </c>
      <c r="AD139" s="37">
        <v>30438</v>
      </c>
      <c r="AE139" s="37">
        <v>279043</v>
      </c>
      <c r="AF139" s="45">
        <v>320750</v>
      </c>
      <c r="AG139" s="37">
        <v>22364</v>
      </c>
      <c r="AH139" s="37">
        <v>298386</v>
      </c>
      <c r="AI139" s="45">
        <v>352231</v>
      </c>
      <c r="AJ139" s="37">
        <v>11400</v>
      </c>
      <c r="AK139" s="37">
        <v>340831</v>
      </c>
      <c r="AL139" s="45">
        <v>248452</v>
      </c>
      <c r="AM139" s="37">
        <v>8226</v>
      </c>
      <c r="AN139" s="37">
        <v>240226</v>
      </c>
      <c r="AO139" s="45">
        <v>285866</v>
      </c>
      <c r="AP139" s="37">
        <v>16516</v>
      </c>
      <c r="AQ139" s="37">
        <v>269350</v>
      </c>
      <c r="AR139" s="45">
        <v>372290</v>
      </c>
      <c r="AS139" s="37">
        <v>23020</v>
      </c>
      <c r="AT139" s="37">
        <v>349270</v>
      </c>
      <c r="AU139" s="45">
        <v>201468</v>
      </c>
      <c r="AV139" s="37">
        <v>30821</v>
      </c>
      <c r="AW139" s="37">
        <v>170647</v>
      </c>
      <c r="AX139" s="45">
        <v>281385</v>
      </c>
      <c r="AY139" s="37">
        <v>27074</v>
      </c>
      <c r="AZ139" s="37">
        <v>254311</v>
      </c>
      <c r="BA139" s="45">
        <v>290277</v>
      </c>
      <c r="BB139" s="37">
        <v>31883</v>
      </c>
      <c r="BC139" s="37">
        <v>258394</v>
      </c>
      <c r="BD139" s="45">
        <v>215177</v>
      </c>
      <c r="BE139" s="37">
        <v>35492</v>
      </c>
      <c r="BF139" s="37">
        <v>179685</v>
      </c>
      <c r="BG139" s="45">
        <v>257589</v>
      </c>
      <c r="BH139" s="37">
        <v>65249</v>
      </c>
      <c r="BI139" s="37">
        <v>192340</v>
      </c>
      <c r="BJ139" s="45">
        <v>343586</v>
      </c>
      <c r="BK139" s="37">
        <v>53044</v>
      </c>
      <c r="BL139" s="37">
        <v>290542</v>
      </c>
      <c r="BM139" s="45">
        <v>317023</v>
      </c>
      <c r="BN139" s="37">
        <v>42068</v>
      </c>
      <c r="BO139" s="37">
        <v>274955</v>
      </c>
      <c r="BP139" s="45">
        <v>313992</v>
      </c>
      <c r="BQ139" s="37">
        <v>55125</v>
      </c>
      <c r="BR139" s="37">
        <v>258867</v>
      </c>
      <c r="BS139" s="45">
        <v>256089</v>
      </c>
      <c r="BT139" s="37">
        <v>36320</v>
      </c>
      <c r="BU139" s="37">
        <v>219769</v>
      </c>
      <c r="BV139" s="45">
        <v>259971</v>
      </c>
      <c r="BW139" s="37">
        <v>26712</v>
      </c>
      <c r="BX139" s="37">
        <v>233259</v>
      </c>
      <c r="BY139" s="45">
        <v>296148</v>
      </c>
      <c r="BZ139" s="37">
        <v>18375</v>
      </c>
      <c r="CA139" s="37">
        <v>277773</v>
      </c>
      <c r="CB139" s="45">
        <v>280705</v>
      </c>
      <c r="CC139" s="37">
        <v>30258</v>
      </c>
      <c r="CD139" s="37">
        <v>250447</v>
      </c>
      <c r="CE139" s="45">
        <v>323469</v>
      </c>
      <c r="CF139" s="37">
        <v>44553</v>
      </c>
      <c r="CG139" s="37">
        <v>278916</v>
      </c>
      <c r="CH139" s="45">
        <v>361724</v>
      </c>
      <c r="CI139" s="37">
        <v>42223</v>
      </c>
      <c r="CJ139" s="37">
        <v>319501</v>
      </c>
      <c r="CK139" s="45">
        <v>299120</v>
      </c>
      <c r="CL139" s="37">
        <v>22989</v>
      </c>
      <c r="CM139" s="52">
        <v>276131</v>
      </c>
    </row>
    <row r="140" spans="1:91" s="9" customFormat="1" ht="14.25" customHeight="1" x14ac:dyDescent="0.2">
      <c r="A140" s="30" t="str">
        <f>VLOOKUP("&lt;Zeilentitel_10&gt;",Uebersetzungen!$B$3:$E$24,Uebersetzungen!$B$2+1,FALSE)</f>
        <v>Region Prättigau/Davos</v>
      </c>
      <c r="B140" s="45">
        <v>204743</v>
      </c>
      <c r="C140" s="37">
        <v>42296</v>
      </c>
      <c r="D140" s="37">
        <v>162447</v>
      </c>
      <c r="E140" s="45">
        <v>225551</v>
      </c>
      <c r="F140" s="37">
        <v>43408</v>
      </c>
      <c r="G140" s="37">
        <v>182143</v>
      </c>
      <c r="H140" s="45">
        <v>227465</v>
      </c>
      <c r="I140" s="37">
        <v>30884</v>
      </c>
      <c r="J140" s="37">
        <v>196581</v>
      </c>
      <c r="K140" s="45">
        <v>196593</v>
      </c>
      <c r="L140" s="37">
        <v>19191</v>
      </c>
      <c r="M140" s="37">
        <v>177402</v>
      </c>
      <c r="N140" s="45">
        <v>257207</v>
      </c>
      <c r="O140" s="37">
        <v>29931</v>
      </c>
      <c r="P140" s="37">
        <v>227276</v>
      </c>
      <c r="Q140" s="45">
        <v>254225</v>
      </c>
      <c r="R140" s="37">
        <v>18435</v>
      </c>
      <c r="S140" s="37">
        <v>235790</v>
      </c>
      <c r="T140" s="45">
        <v>223265</v>
      </c>
      <c r="U140" s="37">
        <v>21395</v>
      </c>
      <c r="V140" s="37">
        <v>201870</v>
      </c>
      <c r="W140" s="45">
        <v>234624</v>
      </c>
      <c r="X140" s="37">
        <v>24958</v>
      </c>
      <c r="Y140" s="37">
        <v>209666</v>
      </c>
      <c r="Z140" s="45">
        <v>210692</v>
      </c>
      <c r="AA140" s="37">
        <v>22394</v>
      </c>
      <c r="AB140" s="37">
        <v>188298</v>
      </c>
      <c r="AC140" s="45">
        <v>252713</v>
      </c>
      <c r="AD140" s="37">
        <v>38056</v>
      </c>
      <c r="AE140" s="37">
        <v>214657</v>
      </c>
      <c r="AF140" s="45">
        <v>335836</v>
      </c>
      <c r="AG140" s="37">
        <v>53390</v>
      </c>
      <c r="AH140" s="37">
        <v>282446</v>
      </c>
      <c r="AI140" s="45">
        <v>329149</v>
      </c>
      <c r="AJ140" s="37">
        <v>29737</v>
      </c>
      <c r="AK140" s="37">
        <v>299412</v>
      </c>
      <c r="AL140" s="45">
        <v>290342</v>
      </c>
      <c r="AM140" s="37">
        <v>20165</v>
      </c>
      <c r="AN140" s="37">
        <v>270177</v>
      </c>
      <c r="AO140" s="45">
        <v>230921</v>
      </c>
      <c r="AP140" s="37">
        <v>19752</v>
      </c>
      <c r="AQ140" s="37">
        <v>211169</v>
      </c>
      <c r="AR140" s="45">
        <v>255055</v>
      </c>
      <c r="AS140" s="37">
        <v>33463</v>
      </c>
      <c r="AT140" s="37">
        <v>221592</v>
      </c>
      <c r="AU140" s="45">
        <v>206971</v>
      </c>
      <c r="AV140" s="37">
        <v>21241</v>
      </c>
      <c r="AW140" s="37">
        <v>185730</v>
      </c>
      <c r="AX140" s="45">
        <v>226227</v>
      </c>
      <c r="AY140" s="37">
        <v>19097</v>
      </c>
      <c r="AZ140" s="37">
        <v>207130</v>
      </c>
      <c r="BA140" s="45">
        <v>230733</v>
      </c>
      <c r="BB140" s="37">
        <v>31483</v>
      </c>
      <c r="BC140" s="37">
        <v>199250</v>
      </c>
      <c r="BD140" s="45">
        <v>294222</v>
      </c>
      <c r="BE140" s="37">
        <v>62915</v>
      </c>
      <c r="BF140" s="37">
        <v>231307</v>
      </c>
      <c r="BG140" s="45">
        <v>229312</v>
      </c>
      <c r="BH140" s="37">
        <v>27683</v>
      </c>
      <c r="BI140" s="37">
        <v>201629</v>
      </c>
      <c r="BJ140" s="45">
        <v>198125</v>
      </c>
      <c r="BK140" s="37">
        <v>28212</v>
      </c>
      <c r="BL140" s="37">
        <v>169913</v>
      </c>
      <c r="BM140" s="45">
        <v>242886</v>
      </c>
      <c r="BN140" s="37">
        <v>59435</v>
      </c>
      <c r="BO140" s="37">
        <v>183451</v>
      </c>
      <c r="BP140" s="45">
        <v>226591</v>
      </c>
      <c r="BQ140" s="37">
        <v>37761</v>
      </c>
      <c r="BR140" s="37">
        <v>188830</v>
      </c>
      <c r="BS140" s="45">
        <v>212296</v>
      </c>
      <c r="BT140" s="37">
        <v>27366</v>
      </c>
      <c r="BU140" s="37">
        <v>184930</v>
      </c>
      <c r="BV140" s="45">
        <v>253220</v>
      </c>
      <c r="BW140" s="37">
        <v>35266</v>
      </c>
      <c r="BX140" s="37">
        <v>217954</v>
      </c>
      <c r="BY140" s="45">
        <v>266634</v>
      </c>
      <c r="BZ140" s="37">
        <v>77273</v>
      </c>
      <c r="CA140" s="37">
        <v>189361</v>
      </c>
      <c r="CB140" s="45">
        <v>284788</v>
      </c>
      <c r="CC140" s="37">
        <v>93636</v>
      </c>
      <c r="CD140" s="37">
        <v>191152</v>
      </c>
      <c r="CE140" s="45">
        <v>380846</v>
      </c>
      <c r="CF140" s="37">
        <v>147610</v>
      </c>
      <c r="CG140" s="37">
        <v>233236</v>
      </c>
      <c r="CH140" s="45">
        <v>352138</v>
      </c>
      <c r="CI140" s="37">
        <v>125456</v>
      </c>
      <c r="CJ140" s="37">
        <v>226682</v>
      </c>
      <c r="CK140" s="45">
        <v>338743</v>
      </c>
      <c r="CL140" s="37">
        <v>128609</v>
      </c>
      <c r="CM140" s="52">
        <v>210134</v>
      </c>
    </row>
    <row r="141" spans="1:91" s="9" customFormat="1" ht="14.25" customHeight="1" x14ac:dyDescent="0.2">
      <c r="A141" s="30" t="str">
        <f>VLOOKUP("&lt;Zeilentitel_11&gt;",Uebersetzungen!$B$3:$E$24,Uebersetzungen!$B$2+1,FALSE)</f>
        <v>Region Surselva</v>
      </c>
      <c r="B141" s="45">
        <v>224326</v>
      </c>
      <c r="C141" s="37">
        <v>42435</v>
      </c>
      <c r="D141" s="37">
        <v>181891</v>
      </c>
      <c r="E141" s="45">
        <v>217727</v>
      </c>
      <c r="F141" s="37">
        <v>29712</v>
      </c>
      <c r="G141" s="37">
        <v>188015</v>
      </c>
      <c r="H141" s="45">
        <v>179814</v>
      </c>
      <c r="I141" s="37">
        <v>25652</v>
      </c>
      <c r="J141" s="37">
        <v>154162</v>
      </c>
      <c r="K141" s="45">
        <v>215585</v>
      </c>
      <c r="L141" s="37">
        <v>26108</v>
      </c>
      <c r="M141" s="37">
        <v>189477</v>
      </c>
      <c r="N141" s="45">
        <v>181071</v>
      </c>
      <c r="O141" s="37">
        <v>15681</v>
      </c>
      <c r="P141" s="37">
        <v>165390</v>
      </c>
      <c r="Q141" s="45">
        <v>226573</v>
      </c>
      <c r="R141" s="37">
        <v>32346</v>
      </c>
      <c r="S141" s="37">
        <v>194227</v>
      </c>
      <c r="T141" s="45">
        <v>203593</v>
      </c>
      <c r="U141" s="37">
        <v>21282</v>
      </c>
      <c r="V141" s="37">
        <v>182311</v>
      </c>
      <c r="W141" s="45">
        <v>188597</v>
      </c>
      <c r="X141" s="37">
        <v>22760</v>
      </c>
      <c r="Y141" s="37">
        <v>165837</v>
      </c>
      <c r="Z141" s="45">
        <v>217900</v>
      </c>
      <c r="AA141" s="37">
        <v>17203</v>
      </c>
      <c r="AB141" s="37">
        <v>200697</v>
      </c>
      <c r="AC141" s="45">
        <v>262855</v>
      </c>
      <c r="AD141" s="37">
        <v>14703</v>
      </c>
      <c r="AE141" s="37">
        <v>248152</v>
      </c>
      <c r="AF141" s="45">
        <v>286145</v>
      </c>
      <c r="AG141" s="37">
        <v>14005</v>
      </c>
      <c r="AH141" s="37">
        <v>272140</v>
      </c>
      <c r="AI141" s="45">
        <v>273947</v>
      </c>
      <c r="AJ141" s="37">
        <v>15307</v>
      </c>
      <c r="AK141" s="37">
        <v>258640</v>
      </c>
      <c r="AL141" s="45">
        <v>304981</v>
      </c>
      <c r="AM141" s="37">
        <v>19789</v>
      </c>
      <c r="AN141" s="37">
        <v>285192</v>
      </c>
      <c r="AO141" s="45">
        <v>182108</v>
      </c>
      <c r="AP141" s="37">
        <v>21251</v>
      </c>
      <c r="AQ141" s="37">
        <v>160857</v>
      </c>
      <c r="AR141" s="45">
        <v>170369</v>
      </c>
      <c r="AS141" s="37">
        <v>26969</v>
      </c>
      <c r="AT141" s="37">
        <v>143400</v>
      </c>
      <c r="AU141" s="45">
        <v>179293</v>
      </c>
      <c r="AV141" s="37">
        <v>41191</v>
      </c>
      <c r="AW141" s="37">
        <v>138102</v>
      </c>
      <c r="AX141" s="45">
        <v>212031</v>
      </c>
      <c r="AY141" s="37">
        <v>31683</v>
      </c>
      <c r="AZ141" s="37">
        <v>180348</v>
      </c>
      <c r="BA141" s="45">
        <v>170018</v>
      </c>
      <c r="BB141" s="37">
        <v>46047</v>
      </c>
      <c r="BC141" s="37">
        <v>123971</v>
      </c>
      <c r="BD141" s="45">
        <v>125659</v>
      </c>
      <c r="BE141" s="37">
        <v>18426</v>
      </c>
      <c r="BF141" s="37">
        <v>107233</v>
      </c>
      <c r="BG141" s="45">
        <v>150315</v>
      </c>
      <c r="BH141" s="37">
        <v>29460</v>
      </c>
      <c r="BI141" s="37">
        <v>120855</v>
      </c>
      <c r="BJ141" s="45">
        <v>123070</v>
      </c>
      <c r="BK141" s="37">
        <v>19387</v>
      </c>
      <c r="BL141" s="37">
        <v>103683</v>
      </c>
      <c r="BM141" s="45">
        <v>122808</v>
      </c>
      <c r="BN141" s="37">
        <v>17376</v>
      </c>
      <c r="BO141" s="37">
        <v>105432</v>
      </c>
      <c r="BP141" s="45">
        <v>123290</v>
      </c>
      <c r="BQ141" s="37">
        <v>28810</v>
      </c>
      <c r="BR141" s="37">
        <v>94480</v>
      </c>
      <c r="BS141" s="45">
        <v>158054</v>
      </c>
      <c r="BT141" s="37">
        <v>44206</v>
      </c>
      <c r="BU141" s="37">
        <v>113848</v>
      </c>
      <c r="BV141" s="45">
        <v>174705</v>
      </c>
      <c r="BW141" s="37">
        <v>43219</v>
      </c>
      <c r="BX141" s="37">
        <v>131486</v>
      </c>
      <c r="BY141" s="45">
        <v>190396</v>
      </c>
      <c r="BZ141" s="37">
        <v>57071</v>
      </c>
      <c r="CA141" s="37">
        <v>133325</v>
      </c>
      <c r="CB141" s="45">
        <v>264163</v>
      </c>
      <c r="CC141" s="37">
        <v>93133</v>
      </c>
      <c r="CD141" s="37">
        <v>171030</v>
      </c>
      <c r="CE141" s="45">
        <v>252605</v>
      </c>
      <c r="CF141" s="37">
        <v>57832</v>
      </c>
      <c r="CG141" s="37">
        <v>194773</v>
      </c>
      <c r="CH141" s="45">
        <v>284690</v>
      </c>
      <c r="CI141" s="37">
        <v>73801</v>
      </c>
      <c r="CJ141" s="37">
        <v>210889</v>
      </c>
      <c r="CK141" s="45">
        <v>231637</v>
      </c>
      <c r="CL141" s="37">
        <v>49061</v>
      </c>
      <c r="CM141" s="52">
        <v>182576</v>
      </c>
    </row>
    <row r="142" spans="1:91" s="9" customFormat="1" ht="14.25" customHeight="1" x14ac:dyDescent="0.2">
      <c r="A142" s="30" t="str">
        <f>VLOOKUP("&lt;Zeilentitel_12&gt;",Uebersetzungen!$B$3:$E$24,Uebersetzungen!$B$2+1,FALSE)</f>
        <v>Region Viamala</v>
      </c>
      <c r="B142" s="45">
        <v>77405</v>
      </c>
      <c r="C142" s="37">
        <v>6099</v>
      </c>
      <c r="D142" s="37">
        <v>71306</v>
      </c>
      <c r="E142" s="45">
        <v>74760</v>
      </c>
      <c r="F142" s="37">
        <v>6072</v>
      </c>
      <c r="G142" s="37">
        <v>68688</v>
      </c>
      <c r="H142" s="45">
        <v>67614</v>
      </c>
      <c r="I142" s="37">
        <v>2332</v>
      </c>
      <c r="J142" s="37">
        <v>65282</v>
      </c>
      <c r="K142" s="45">
        <v>88816</v>
      </c>
      <c r="L142" s="37">
        <v>6570</v>
      </c>
      <c r="M142" s="37">
        <v>82246</v>
      </c>
      <c r="N142" s="45">
        <v>114957</v>
      </c>
      <c r="O142" s="37">
        <v>16493</v>
      </c>
      <c r="P142" s="37">
        <v>98464</v>
      </c>
      <c r="Q142" s="45">
        <v>134713</v>
      </c>
      <c r="R142" s="37">
        <v>17651</v>
      </c>
      <c r="S142" s="37">
        <v>117062</v>
      </c>
      <c r="T142" s="45">
        <v>129597</v>
      </c>
      <c r="U142" s="37">
        <v>11230</v>
      </c>
      <c r="V142" s="37">
        <v>118367</v>
      </c>
      <c r="W142" s="45">
        <v>104825</v>
      </c>
      <c r="X142" s="37">
        <v>6529</v>
      </c>
      <c r="Y142" s="37">
        <v>98296</v>
      </c>
      <c r="Z142" s="45">
        <v>104721</v>
      </c>
      <c r="AA142" s="37">
        <v>7442</v>
      </c>
      <c r="AB142" s="37">
        <v>97279</v>
      </c>
      <c r="AC142" s="45">
        <v>112007</v>
      </c>
      <c r="AD142" s="37">
        <v>5893</v>
      </c>
      <c r="AE142" s="37">
        <v>106114</v>
      </c>
      <c r="AF142" s="45">
        <v>97182</v>
      </c>
      <c r="AG142" s="37">
        <v>7170</v>
      </c>
      <c r="AH142" s="37">
        <v>90012</v>
      </c>
      <c r="AI142" s="45">
        <v>83292</v>
      </c>
      <c r="AJ142" s="37">
        <v>5594</v>
      </c>
      <c r="AK142" s="37">
        <v>77698</v>
      </c>
      <c r="AL142" s="45">
        <v>84592</v>
      </c>
      <c r="AM142" s="37">
        <v>3837</v>
      </c>
      <c r="AN142" s="37">
        <v>80755</v>
      </c>
      <c r="AO142" s="45">
        <v>70712</v>
      </c>
      <c r="AP142" s="37">
        <v>5699</v>
      </c>
      <c r="AQ142" s="37">
        <v>65013</v>
      </c>
      <c r="AR142" s="45">
        <v>66560</v>
      </c>
      <c r="AS142" s="37">
        <v>5547</v>
      </c>
      <c r="AT142" s="37">
        <v>61013</v>
      </c>
      <c r="AU142" s="45">
        <v>61932</v>
      </c>
      <c r="AV142" s="37">
        <v>5448</v>
      </c>
      <c r="AW142" s="37">
        <v>56484</v>
      </c>
      <c r="AX142" s="45">
        <v>62375</v>
      </c>
      <c r="AY142" s="37">
        <v>11829</v>
      </c>
      <c r="AZ142" s="37">
        <v>50546</v>
      </c>
      <c r="BA142" s="45">
        <v>71981</v>
      </c>
      <c r="BB142" s="37">
        <v>9293</v>
      </c>
      <c r="BC142" s="37">
        <v>62688</v>
      </c>
      <c r="BD142" s="45">
        <v>64805</v>
      </c>
      <c r="BE142" s="37">
        <v>4858</v>
      </c>
      <c r="BF142" s="37">
        <v>59947</v>
      </c>
      <c r="BG142" s="45">
        <v>82581</v>
      </c>
      <c r="BH142" s="37">
        <v>6524</v>
      </c>
      <c r="BI142" s="37">
        <v>76057</v>
      </c>
      <c r="BJ142" s="45">
        <v>60727</v>
      </c>
      <c r="BK142" s="37">
        <v>8614</v>
      </c>
      <c r="BL142" s="37">
        <v>52113</v>
      </c>
      <c r="BM142" s="45">
        <v>58131</v>
      </c>
      <c r="BN142" s="37">
        <v>4268</v>
      </c>
      <c r="BO142" s="37">
        <v>53863</v>
      </c>
      <c r="BP142" s="45">
        <v>74198</v>
      </c>
      <c r="BQ142" s="37">
        <v>8830</v>
      </c>
      <c r="BR142" s="37">
        <v>65368</v>
      </c>
      <c r="BS142" s="45">
        <v>77964</v>
      </c>
      <c r="BT142" s="37">
        <v>11906</v>
      </c>
      <c r="BU142" s="37">
        <v>66058</v>
      </c>
      <c r="BV142" s="45">
        <v>87211</v>
      </c>
      <c r="BW142" s="37">
        <v>10368</v>
      </c>
      <c r="BX142" s="37">
        <v>76843</v>
      </c>
      <c r="BY142" s="45">
        <v>94601</v>
      </c>
      <c r="BZ142" s="37">
        <v>19524</v>
      </c>
      <c r="CA142" s="37">
        <v>75077</v>
      </c>
      <c r="CB142" s="45">
        <v>82554</v>
      </c>
      <c r="CC142" s="37">
        <v>25958</v>
      </c>
      <c r="CD142" s="37">
        <v>56596</v>
      </c>
      <c r="CE142" s="45">
        <v>94016</v>
      </c>
      <c r="CF142" s="37">
        <v>15078</v>
      </c>
      <c r="CG142" s="37">
        <v>78938</v>
      </c>
      <c r="CH142" s="45">
        <v>115403</v>
      </c>
      <c r="CI142" s="37">
        <v>19112</v>
      </c>
      <c r="CJ142" s="37">
        <v>96291</v>
      </c>
      <c r="CK142" s="45">
        <v>119052</v>
      </c>
      <c r="CL142" s="37">
        <v>26793</v>
      </c>
      <c r="CM142" s="52">
        <v>92259</v>
      </c>
    </row>
    <row r="143" spans="1:91" s="9" customFormat="1" ht="14.25" customHeight="1" x14ac:dyDescent="0.2">
      <c r="A143" s="30"/>
      <c r="B143" s="45"/>
      <c r="C143" s="37"/>
      <c r="D143" s="37"/>
      <c r="E143" s="45"/>
      <c r="F143" s="37"/>
      <c r="G143" s="37"/>
      <c r="H143" s="45"/>
      <c r="I143" s="37"/>
      <c r="J143" s="37"/>
      <c r="K143" s="45"/>
      <c r="L143" s="37"/>
      <c r="M143" s="37"/>
      <c r="N143" s="45"/>
      <c r="O143" s="37"/>
      <c r="P143" s="37"/>
      <c r="Q143" s="45"/>
      <c r="R143" s="37"/>
      <c r="S143" s="37"/>
      <c r="T143" s="45"/>
      <c r="U143" s="37"/>
      <c r="V143" s="37"/>
      <c r="W143" s="45"/>
      <c r="X143" s="37"/>
      <c r="Y143" s="37"/>
      <c r="Z143" s="45"/>
      <c r="AA143" s="37"/>
      <c r="AB143" s="37"/>
      <c r="AC143" s="45"/>
      <c r="AD143" s="37"/>
      <c r="AE143" s="37"/>
      <c r="AF143" s="45"/>
      <c r="AG143" s="37"/>
      <c r="AH143" s="37"/>
      <c r="AI143" s="45"/>
      <c r="AJ143" s="37"/>
      <c r="AK143" s="37"/>
      <c r="AL143" s="45"/>
      <c r="AM143" s="37"/>
      <c r="AN143" s="37"/>
      <c r="AO143" s="45"/>
      <c r="AP143" s="37"/>
      <c r="AQ143" s="37"/>
      <c r="AR143" s="45"/>
      <c r="AS143" s="37"/>
      <c r="AT143" s="37"/>
      <c r="AU143" s="45"/>
      <c r="AV143" s="37"/>
      <c r="AW143" s="37"/>
      <c r="AX143" s="45"/>
      <c r="AY143" s="37"/>
      <c r="AZ143" s="37"/>
      <c r="BA143" s="45"/>
      <c r="BB143" s="37"/>
      <c r="BC143" s="37"/>
      <c r="BD143" s="45"/>
      <c r="BE143" s="37"/>
      <c r="BF143" s="37"/>
      <c r="BG143" s="45"/>
      <c r="BH143" s="37"/>
      <c r="BI143" s="37"/>
      <c r="BJ143" s="45"/>
      <c r="BK143" s="37"/>
      <c r="BL143" s="37"/>
      <c r="BM143" s="45"/>
      <c r="BN143" s="37"/>
      <c r="BO143" s="37"/>
      <c r="BP143" s="45"/>
      <c r="BQ143" s="37"/>
      <c r="BR143" s="37"/>
      <c r="BS143" s="45"/>
      <c r="BT143" s="37"/>
      <c r="BU143" s="37"/>
      <c r="BV143" s="45"/>
      <c r="BW143" s="37"/>
      <c r="BX143" s="37"/>
      <c r="BY143" s="45"/>
      <c r="BZ143" s="37"/>
      <c r="CA143" s="37"/>
      <c r="CB143" s="45"/>
      <c r="CC143" s="37"/>
      <c r="CD143" s="37"/>
      <c r="CE143" s="45"/>
      <c r="CF143" s="37"/>
      <c r="CG143" s="37"/>
      <c r="CH143" s="45"/>
      <c r="CI143" s="37"/>
      <c r="CJ143" s="37"/>
      <c r="CK143" s="45"/>
      <c r="CL143" s="37"/>
      <c r="CM143" s="52"/>
    </row>
    <row r="144" spans="1:91" s="64" customFormat="1" ht="13.5" thickBot="1" x14ac:dyDescent="0.25">
      <c r="A144" s="57" t="str">
        <f>VLOOKUP("&lt;Zeilentitel_13&gt;",Uebersetzungen!$B$3:$E$324,Uebersetzungen!$B$2+1,FALSE)</f>
        <v>Unzuteilbar</v>
      </c>
      <c r="B144" s="61">
        <v>278830</v>
      </c>
      <c r="C144" s="62">
        <v>278820</v>
      </c>
      <c r="D144" s="62">
        <v>10</v>
      </c>
      <c r="E144" s="61">
        <v>296410</v>
      </c>
      <c r="F144" s="62">
        <v>296400</v>
      </c>
      <c r="G144" s="62">
        <v>10</v>
      </c>
      <c r="H144" s="61">
        <v>279866</v>
      </c>
      <c r="I144" s="62">
        <v>279777</v>
      </c>
      <c r="J144" s="62">
        <v>89</v>
      </c>
      <c r="K144" s="61">
        <v>285974</v>
      </c>
      <c r="L144" s="62">
        <v>285110</v>
      </c>
      <c r="M144" s="62">
        <v>864</v>
      </c>
      <c r="N144" s="61">
        <v>279179</v>
      </c>
      <c r="O144" s="62">
        <v>278705</v>
      </c>
      <c r="P144" s="62">
        <v>474</v>
      </c>
      <c r="Q144" s="61">
        <v>329170</v>
      </c>
      <c r="R144" s="62">
        <v>328527</v>
      </c>
      <c r="S144" s="62">
        <v>643</v>
      </c>
      <c r="T144" s="61">
        <v>305448</v>
      </c>
      <c r="U144" s="62">
        <v>293063</v>
      </c>
      <c r="V144" s="62">
        <v>12385</v>
      </c>
      <c r="W144" s="61">
        <v>340926</v>
      </c>
      <c r="X144" s="62">
        <v>313218</v>
      </c>
      <c r="Y144" s="62">
        <v>27708</v>
      </c>
      <c r="Z144" s="61">
        <v>408472</v>
      </c>
      <c r="AA144" s="62">
        <v>367223</v>
      </c>
      <c r="AB144" s="62">
        <v>41249</v>
      </c>
      <c r="AC144" s="61">
        <v>493044</v>
      </c>
      <c r="AD144" s="62">
        <v>389295</v>
      </c>
      <c r="AE144" s="62">
        <v>103749</v>
      </c>
      <c r="AF144" s="61">
        <v>407986</v>
      </c>
      <c r="AG144" s="62">
        <v>337652</v>
      </c>
      <c r="AH144" s="62">
        <v>70334</v>
      </c>
      <c r="AI144" s="61">
        <v>421679</v>
      </c>
      <c r="AJ144" s="62">
        <v>419376</v>
      </c>
      <c r="AK144" s="62">
        <v>2303</v>
      </c>
      <c r="AL144" s="61">
        <v>450799</v>
      </c>
      <c r="AM144" s="62">
        <v>427951</v>
      </c>
      <c r="AN144" s="62">
        <v>22848</v>
      </c>
      <c r="AO144" s="61">
        <v>497383</v>
      </c>
      <c r="AP144" s="62">
        <v>494501</v>
      </c>
      <c r="AQ144" s="62">
        <v>2882</v>
      </c>
      <c r="AR144" s="61">
        <v>503407</v>
      </c>
      <c r="AS144" s="62">
        <v>497306</v>
      </c>
      <c r="AT144" s="62">
        <v>6101</v>
      </c>
      <c r="AU144" s="61">
        <v>498023</v>
      </c>
      <c r="AV144" s="62">
        <v>494815</v>
      </c>
      <c r="AW144" s="62">
        <v>3208</v>
      </c>
      <c r="AX144" s="61">
        <v>380640</v>
      </c>
      <c r="AY144" s="62">
        <v>379688</v>
      </c>
      <c r="AZ144" s="62">
        <v>952</v>
      </c>
      <c r="BA144" s="61">
        <v>327755</v>
      </c>
      <c r="BB144" s="62">
        <v>320067</v>
      </c>
      <c r="BC144" s="62">
        <v>7688</v>
      </c>
      <c r="BD144" s="61">
        <v>310458</v>
      </c>
      <c r="BE144" s="62">
        <v>308624</v>
      </c>
      <c r="BF144" s="62">
        <v>1834</v>
      </c>
      <c r="BG144" s="61">
        <v>377280</v>
      </c>
      <c r="BH144" s="62">
        <v>373682</v>
      </c>
      <c r="BI144" s="62">
        <v>3598</v>
      </c>
      <c r="BJ144" s="61">
        <v>366311</v>
      </c>
      <c r="BK144" s="62">
        <v>365161</v>
      </c>
      <c r="BL144" s="62">
        <v>1150</v>
      </c>
      <c r="BM144" s="61">
        <v>253720</v>
      </c>
      <c r="BN144" s="62">
        <v>253635</v>
      </c>
      <c r="BO144" s="62">
        <v>85</v>
      </c>
      <c r="BP144" s="61">
        <v>216875</v>
      </c>
      <c r="BQ144" s="62">
        <v>215825</v>
      </c>
      <c r="BR144" s="62">
        <v>1050</v>
      </c>
      <c r="BS144" s="61">
        <v>219558</v>
      </c>
      <c r="BT144" s="62">
        <v>218308</v>
      </c>
      <c r="BU144" s="62">
        <v>1250</v>
      </c>
      <c r="BV144" s="61">
        <v>219965</v>
      </c>
      <c r="BW144" s="62">
        <v>219375</v>
      </c>
      <c r="BX144" s="62">
        <v>590</v>
      </c>
      <c r="BY144" s="61">
        <v>224354</v>
      </c>
      <c r="BZ144" s="62">
        <v>223384</v>
      </c>
      <c r="CA144" s="62">
        <v>970</v>
      </c>
      <c r="CB144" s="61">
        <v>179848</v>
      </c>
      <c r="CC144" s="62">
        <v>177969</v>
      </c>
      <c r="CD144" s="62">
        <v>1879</v>
      </c>
      <c r="CE144" s="61">
        <v>183761</v>
      </c>
      <c r="CF144" s="62">
        <v>183191</v>
      </c>
      <c r="CG144" s="62">
        <v>570</v>
      </c>
      <c r="CH144" s="61">
        <v>251432</v>
      </c>
      <c r="CI144" s="62">
        <v>249652</v>
      </c>
      <c r="CJ144" s="62">
        <v>1780</v>
      </c>
      <c r="CK144" s="61">
        <v>326807</v>
      </c>
      <c r="CL144" s="62">
        <v>314381</v>
      </c>
      <c r="CM144" s="63">
        <v>12426</v>
      </c>
    </row>
    <row r="145" spans="1:86" s="4" customFormat="1" x14ac:dyDescent="0.2">
      <c r="B145" s="34"/>
      <c r="C145" s="34"/>
      <c r="D145" s="34"/>
      <c r="E145" s="34"/>
      <c r="F145" s="34"/>
      <c r="G145" s="34"/>
      <c r="H145" s="34"/>
      <c r="I145" s="34"/>
      <c r="J145" s="34"/>
      <c r="K145" s="3"/>
      <c r="N145" s="3"/>
      <c r="Q145" s="3"/>
      <c r="T145" s="3"/>
      <c r="W145" s="3"/>
      <c r="Z145" s="3"/>
      <c r="AC145" s="3"/>
      <c r="AF145" s="3"/>
      <c r="AI145" s="3"/>
      <c r="AL145" s="3"/>
      <c r="AO145" s="3"/>
      <c r="AR145" s="3"/>
      <c r="AU145" s="3"/>
      <c r="AX145" s="3"/>
      <c r="BA145" s="3"/>
      <c r="BD145" s="3"/>
      <c r="BG145" s="3"/>
      <c r="BJ145" s="3"/>
      <c r="BM145" s="3"/>
      <c r="BP145" s="3"/>
      <c r="BS145" s="3"/>
      <c r="BV145" s="3"/>
      <c r="BY145" s="3"/>
      <c r="CB145" s="3"/>
      <c r="CE145" s="3"/>
      <c r="CH145" s="3"/>
    </row>
    <row r="146" spans="1:86" x14ac:dyDescent="0.2">
      <c r="A146" s="4" t="str">
        <f>VLOOKUP("&lt;Quelle_1&gt;",Uebersetzungen!$B$3:$E$33,Uebersetzungen!$B$2+1,FALSE)</f>
        <v>Quelle: BFS (Bau- und Wohnbaustatistik)</v>
      </c>
    </row>
    <row r="147" spans="1:86" x14ac:dyDescent="0.2">
      <c r="A147" s="3" t="str">
        <f>VLOOKUP("&lt;Aktualisierung&gt;",Uebersetzungen!$B$3:$E$33,Uebersetzungen!$B$2+1,FALSE)</f>
        <v>Letztmals aktualisiert am: 17.07.2025</v>
      </c>
    </row>
  </sheetData>
  <sheetProtection sheet="1" objects="1" scenarios="1"/>
  <mergeCells count="32">
    <mergeCell ref="CB13:CD13"/>
    <mergeCell ref="CE13:CG13"/>
    <mergeCell ref="CH13:CJ13"/>
    <mergeCell ref="CK13:CM13"/>
    <mergeCell ref="BM13:BO13"/>
    <mergeCell ref="BP13:BR13"/>
    <mergeCell ref="BS13:BU13"/>
    <mergeCell ref="BV13:BX13"/>
    <mergeCell ref="BY13:CA13"/>
    <mergeCell ref="Q13:S13"/>
    <mergeCell ref="BA13:BC13"/>
    <mergeCell ref="BD13:BF13"/>
    <mergeCell ref="BG13:BI13"/>
    <mergeCell ref="BJ13:BL13"/>
    <mergeCell ref="AX13:AZ13"/>
    <mergeCell ref="AC13:AE13"/>
    <mergeCell ref="AF13:AH13"/>
    <mergeCell ref="AI13:AK13"/>
    <mergeCell ref="AL13:AN13"/>
    <mergeCell ref="AO13:AQ13"/>
    <mergeCell ref="T13:V13"/>
    <mergeCell ref="W13:Y13"/>
    <mergeCell ref="Z13:AB13"/>
    <mergeCell ref="AU13:AW13"/>
    <mergeCell ref="AR13:AT13"/>
    <mergeCell ref="A7:E7"/>
    <mergeCell ref="A13:A14"/>
    <mergeCell ref="K13:M13"/>
    <mergeCell ref="N13:P13"/>
    <mergeCell ref="H13:J13"/>
    <mergeCell ref="E13:G13"/>
    <mergeCell ref="B13:D13"/>
  </mergeCells>
  <pageMargins left="0.78431372549019618" right="0.78431372549019618" top="0.98039215686274517" bottom="0.98039215686274517" header="0.50980392156862753" footer="0.50980392156862753"/>
  <pageSetup paperSize="9" scale="46" orientation="portrait" horizontalDpi="300" verticalDpi="300" r:id="rId1"/>
  <headerFooter alignWithMargins="0"/>
  <rowBreaks count="1" manualBreakCount="1">
    <brk id="7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4</xdr:col>
                    <xdr:colOff>476250</xdr:colOff>
                    <xdr:row>1</xdr:row>
                    <xdr:rowOff>114300</xdr:rowOff>
                  </from>
                  <to>
                    <xdr:col>5</xdr:col>
                    <xdr:colOff>657225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4</xdr:col>
                    <xdr:colOff>476250</xdr:colOff>
                    <xdr:row>2</xdr:row>
                    <xdr:rowOff>133350</xdr:rowOff>
                  </from>
                  <to>
                    <xdr:col>6</xdr:col>
                    <xdr:colOff>104775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4</xdr:col>
                    <xdr:colOff>476250</xdr:colOff>
                    <xdr:row>3</xdr:row>
                    <xdr:rowOff>133350</xdr:rowOff>
                  </from>
                  <to>
                    <xdr:col>5</xdr:col>
                    <xdr:colOff>657225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M147"/>
  <sheetViews>
    <sheetView zoomScaleNormal="100" workbookViewId="0">
      <pane xSplit="1" topLeftCell="B1" activePane="topRight" state="frozen"/>
      <selection pane="topRight"/>
    </sheetView>
  </sheetViews>
  <sheetFormatPr baseColWidth="10" defaultColWidth="9.140625" defaultRowHeight="12.75" x14ac:dyDescent="0.2"/>
  <cols>
    <col min="1" max="1" width="36" style="3" customWidth="1"/>
    <col min="2" max="7" width="13.85546875" style="34" customWidth="1"/>
    <col min="8" max="85" width="13.85546875" style="3" customWidth="1"/>
    <col min="86" max="16384" width="9.140625" style="3"/>
  </cols>
  <sheetData>
    <row r="1" spans="1:91" s="2" customFormat="1" x14ac:dyDescent="0.2"/>
    <row r="2" spans="1:91" s="2" customFormat="1" x14ac:dyDescent="0.2"/>
    <row r="3" spans="1:91" s="2" customFormat="1" x14ac:dyDescent="0.2"/>
    <row r="4" spans="1:91" s="2" customFormat="1" x14ac:dyDescent="0.2"/>
    <row r="5" spans="1:91" s="2" customFormat="1" x14ac:dyDescent="0.2"/>
    <row r="6" spans="1:91" s="2" customFormat="1" x14ac:dyDescent="0.2"/>
    <row r="7" spans="1:91" s="4" customFormat="1" ht="15.75" x14ac:dyDescent="0.2">
      <c r="A7" s="67" t="str">
        <f>VLOOKUP("&lt;Fachbereich&gt;",Uebersetzungen!$B$3:$E$24,Uebersetzungen!$B$2+1,FALSE)</f>
        <v>Daten &amp; Statistik</v>
      </c>
      <c r="B7" s="67"/>
      <c r="C7" s="67"/>
      <c r="D7" s="67"/>
      <c r="E7" s="67"/>
      <c r="F7" s="31"/>
      <c r="G7" s="31"/>
      <c r="H7" s="5"/>
      <c r="I7" s="5"/>
      <c r="K7" s="5"/>
      <c r="L7" s="5"/>
      <c r="N7" s="5"/>
      <c r="O7" s="5"/>
      <c r="Q7" s="5"/>
      <c r="R7" s="5"/>
      <c r="T7" s="5"/>
      <c r="U7" s="5"/>
      <c r="W7" s="5"/>
      <c r="X7" s="5"/>
      <c r="Z7" s="5"/>
      <c r="AA7" s="5"/>
      <c r="AC7" s="5"/>
      <c r="AD7" s="5"/>
      <c r="AF7" s="5"/>
      <c r="AG7" s="5"/>
      <c r="AI7" s="5"/>
      <c r="AJ7" s="5"/>
      <c r="AL7" s="5"/>
      <c r="AM7" s="5"/>
      <c r="AO7" s="5"/>
      <c r="AP7" s="5"/>
      <c r="AR7" s="5"/>
      <c r="AS7" s="5"/>
      <c r="AU7" s="5"/>
      <c r="AV7" s="5"/>
      <c r="AX7" s="5"/>
      <c r="AY7" s="5"/>
      <c r="BA7" s="5"/>
      <c r="BB7" s="5"/>
      <c r="BD7" s="5"/>
      <c r="BE7" s="5"/>
      <c r="BG7" s="5"/>
      <c r="BH7" s="5"/>
      <c r="BJ7" s="5"/>
      <c r="BK7" s="5"/>
      <c r="BM7" s="5"/>
      <c r="BN7" s="5"/>
      <c r="BP7" s="5"/>
      <c r="BQ7" s="5"/>
      <c r="BS7" s="5"/>
      <c r="BT7" s="5"/>
      <c r="BV7" s="5"/>
      <c r="BW7" s="5"/>
      <c r="BY7" s="5"/>
      <c r="BZ7" s="5"/>
      <c r="CB7" s="5"/>
      <c r="CC7" s="5"/>
      <c r="CE7" s="5"/>
      <c r="CF7" s="5"/>
    </row>
    <row r="8" spans="1:91" s="4" customFormat="1" ht="15.75" x14ac:dyDescent="0.2">
      <c r="A8" s="42"/>
      <c r="B8" s="31"/>
      <c r="C8" s="31"/>
      <c r="D8" s="31"/>
      <c r="E8" s="31"/>
      <c r="F8" s="31"/>
      <c r="G8" s="31"/>
      <c r="H8" s="5"/>
      <c r="I8" s="5"/>
      <c r="K8" s="5"/>
      <c r="L8" s="5"/>
      <c r="N8" s="5"/>
      <c r="O8" s="5"/>
      <c r="Q8" s="5"/>
      <c r="R8" s="5"/>
      <c r="T8" s="5"/>
      <c r="U8" s="5"/>
      <c r="W8" s="5"/>
      <c r="X8" s="5"/>
      <c r="Z8" s="5"/>
      <c r="AA8" s="5"/>
      <c r="AC8" s="5"/>
      <c r="AD8" s="5"/>
      <c r="AF8" s="5"/>
      <c r="AG8" s="5"/>
      <c r="AI8" s="5"/>
      <c r="AJ8" s="5"/>
      <c r="AL8" s="5"/>
      <c r="AM8" s="5"/>
      <c r="AO8" s="5"/>
      <c r="AP8" s="5"/>
      <c r="AR8" s="5"/>
      <c r="AS8" s="5"/>
      <c r="AU8" s="5"/>
      <c r="AV8" s="5"/>
      <c r="AX8" s="5"/>
      <c r="AY8" s="5"/>
      <c r="BA8" s="5"/>
      <c r="BB8" s="5"/>
      <c r="BD8" s="5"/>
      <c r="BE8" s="5"/>
      <c r="BG8" s="5"/>
      <c r="BH8" s="5"/>
      <c r="BJ8" s="5"/>
      <c r="BK8" s="5"/>
      <c r="BM8" s="5"/>
      <c r="BN8" s="5"/>
      <c r="BP8" s="5"/>
      <c r="BQ8" s="5"/>
      <c r="BS8" s="5"/>
      <c r="BT8" s="5"/>
      <c r="BV8" s="5"/>
      <c r="BW8" s="5"/>
      <c r="BY8" s="5"/>
      <c r="BZ8" s="5"/>
      <c r="CB8" s="5"/>
      <c r="CC8" s="5"/>
      <c r="CE8" s="5"/>
      <c r="CF8" s="5"/>
    </row>
    <row r="9" spans="1:91" s="7" customFormat="1" ht="18" x14ac:dyDescent="0.25">
      <c r="A9" s="6" t="str">
        <f>VLOOKUP("&lt;T2Titel&gt;",Uebersetzungen!$B$3:$E$324,Uebersetzungen!$B$2+1,FALSE)</f>
        <v>Bauinvestitionen nach Art der Auftraggeber (in tsd. CHF)</v>
      </c>
      <c r="B9" s="34"/>
      <c r="C9" s="34"/>
      <c r="D9" s="34"/>
      <c r="E9" s="34"/>
      <c r="F9" s="34"/>
      <c r="G9" s="34"/>
    </row>
    <row r="10" spans="1:91" s="4" customFormat="1" x14ac:dyDescent="0.2">
      <c r="A10" s="22" t="str">
        <f>VLOOKUP("&lt;T2UTitel&gt;",Uebersetzungen!$B$3:$E$324,Uebersetzungen!$B$2+1,FALSE)</f>
        <v>(Gemeindestand 2024: 101 Gemeinden)</v>
      </c>
      <c r="B10" s="34"/>
      <c r="C10" s="34"/>
      <c r="D10" s="34"/>
      <c r="E10" s="34"/>
      <c r="F10" s="34"/>
      <c r="G10" s="34"/>
      <c r="H10" s="8"/>
      <c r="K10" s="8"/>
      <c r="N10" s="8"/>
      <c r="Q10" s="8"/>
      <c r="T10" s="8"/>
      <c r="W10" s="8"/>
      <c r="Z10" s="8"/>
      <c r="AC10" s="8"/>
      <c r="AF10" s="8"/>
      <c r="AI10" s="8"/>
      <c r="AL10" s="8"/>
      <c r="AO10" s="8"/>
      <c r="AR10" s="8"/>
      <c r="AU10" s="8"/>
      <c r="AX10" s="8"/>
      <c r="BA10" s="8"/>
      <c r="BD10" s="8"/>
      <c r="BG10" s="8"/>
      <c r="BJ10" s="8"/>
      <c r="BM10" s="8"/>
      <c r="BP10" s="8"/>
      <c r="BS10" s="8"/>
      <c r="BV10" s="8"/>
      <c r="BY10" s="8"/>
      <c r="CB10" s="8"/>
      <c r="CE10" s="8"/>
    </row>
    <row r="11" spans="1:91" s="4" customFormat="1" x14ac:dyDescent="0.2">
      <c r="B11" s="34"/>
      <c r="C11" s="34"/>
      <c r="D11" s="34"/>
      <c r="E11" s="34"/>
      <c r="F11" s="34"/>
      <c r="G11" s="34"/>
      <c r="H11" s="8"/>
      <c r="K11" s="8"/>
      <c r="N11" s="8"/>
      <c r="Q11" s="8"/>
      <c r="T11" s="8"/>
      <c r="W11" s="8"/>
      <c r="Z11" s="8"/>
      <c r="AC11" s="8"/>
      <c r="AF11" s="8"/>
      <c r="AI11" s="8"/>
      <c r="AL11" s="8"/>
      <c r="AO11" s="8"/>
      <c r="AR11" s="8"/>
      <c r="AU11" s="8"/>
      <c r="AX11" s="8"/>
      <c r="BA11" s="8"/>
      <c r="BD11" s="8"/>
      <c r="BG11" s="8"/>
      <c r="BJ11" s="8"/>
      <c r="BM11" s="8"/>
      <c r="BP11" s="8"/>
      <c r="BS11" s="8"/>
      <c r="BV11" s="8"/>
      <c r="BY11" s="8"/>
      <c r="CB11" s="8"/>
      <c r="CE11" s="8"/>
    </row>
    <row r="12" spans="1:91" s="4" customFormat="1" ht="13.5" thickBot="1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8"/>
      <c r="N12" s="8"/>
      <c r="Q12" s="8"/>
      <c r="T12" s="8"/>
      <c r="W12" s="8"/>
      <c r="Z12" s="8"/>
      <c r="AC12" s="8"/>
      <c r="AF12" s="8"/>
      <c r="AI12" s="8"/>
      <c r="AL12" s="8"/>
      <c r="AO12" s="8"/>
      <c r="AR12" s="8"/>
      <c r="AU12" s="8"/>
      <c r="AX12" s="8"/>
      <c r="BA12" s="8"/>
      <c r="BD12" s="8"/>
      <c r="BG12" s="8"/>
      <c r="BJ12" s="8"/>
      <c r="BM12" s="8"/>
      <c r="BP12" s="8"/>
      <c r="BS12" s="8"/>
      <c r="BV12" s="8"/>
      <c r="BY12" s="8"/>
      <c r="CB12" s="8"/>
      <c r="CE12" s="8"/>
      <c r="CH12" s="8"/>
    </row>
    <row r="13" spans="1:91" s="28" customFormat="1" ht="16.5" customHeight="1" x14ac:dyDescent="0.25">
      <c r="A13" s="68"/>
      <c r="B13" s="70">
        <v>2023</v>
      </c>
      <c r="C13" s="71"/>
      <c r="D13" s="72"/>
      <c r="E13" s="70">
        <v>2022</v>
      </c>
      <c r="F13" s="71"/>
      <c r="G13" s="72"/>
      <c r="H13" s="70">
        <v>2021</v>
      </c>
      <c r="I13" s="71"/>
      <c r="J13" s="72"/>
      <c r="K13" s="70">
        <v>2020</v>
      </c>
      <c r="L13" s="71"/>
      <c r="M13" s="72"/>
      <c r="N13" s="70">
        <v>2019</v>
      </c>
      <c r="O13" s="71"/>
      <c r="P13" s="72"/>
      <c r="Q13" s="70">
        <v>2018</v>
      </c>
      <c r="R13" s="71"/>
      <c r="S13" s="72"/>
      <c r="T13" s="70">
        <v>2017</v>
      </c>
      <c r="U13" s="71"/>
      <c r="V13" s="72"/>
      <c r="W13" s="70">
        <v>2016</v>
      </c>
      <c r="X13" s="71"/>
      <c r="Y13" s="72"/>
      <c r="Z13" s="70">
        <v>2015</v>
      </c>
      <c r="AA13" s="71"/>
      <c r="AB13" s="72"/>
      <c r="AC13" s="70">
        <v>2014</v>
      </c>
      <c r="AD13" s="71"/>
      <c r="AE13" s="72"/>
      <c r="AF13" s="70">
        <v>2013</v>
      </c>
      <c r="AG13" s="71"/>
      <c r="AH13" s="72"/>
      <c r="AI13" s="70">
        <v>2012</v>
      </c>
      <c r="AJ13" s="71"/>
      <c r="AK13" s="72"/>
      <c r="AL13" s="70">
        <v>2011</v>
      </c>
      <c r="AM13" s="71"/>
      <c r="AN13" s="72"/>
      <c r="AO13" s="70">
        <v>2010</v>
      </c>
      <c r="AP13" s="71"/>
      <c r="AQ13" s="72"/>
      <c r="AR13" s="70">
        <v>2009</v>
      </c>
      <c r="AS13" s="71"/>
      <c r="AT13" s="72"/>
      <c r="AU13" s="70">
        <v>2008</v>
      </c>
      <c r="AV13" s="71"/>
      <c r="AW13" s="72"/>
      <c r="AX13" s="70">
        <v>2007</v>
      </c>
      <c r="AY13" s="71"/>
      <c r="AZ13" s="72"/>
      <c r="BA13" s="70">
        <v>2006</v>
      </c>
      <c r="BB13" s="71"/>
      <c r="BC13" s="72"/>
      <c r="BD13" s="70">
        <v>2005</v>
      </c>
      <c r="BE13" s="71"/>
      <c r="BF13" s="72"/>
      <c r="BG13" s="70">
        <v>2004</v>
      </c>
      <c r="BH13" s="71"/>
      <c r="BI13" s="72"/>
      <c r="BJ13" s="70">
        <v>2003</v>
      </c>
      <c r="BK13" s="71"/>
      <c r="BL13" s="72"/>
      <c r="BM13" s="70">
        <v>2002</v>
      </c>
      <c r="BN13" s="71"/>
      <c r="BO13" s="72"/>
      <c r="BP13" s="70">
        <v>2001</v>
      </c>
      <c r="BQ13" s="71"/>
      <c r="BR13" s="72"/>
      <c r="BS13" s="70">
        <v>2000</v>
      </c>
      <c r="BT13" s="71"/>
      <c r="BU13" s="72"/>
      <c r="BV13" s="70">
        <v>1999</v>
      </c>
      <c r="BW13" s="71"/>
      <c r="BX13" s="72"/>
      <c r="BY13" s="70">
        <v>1998</v>
      </c>
      <c r="BZ13" s="71"/>
      <c r="CA13" s="72"/>
      <c r="CB13" s="70">
        <v>1997</v>
      </c>
      <c r="CC13" s="71"/>
      <c r="CD13" s="72"/>
      <c r="CE13" s="70">
        <v>1996</v>
      </c>
      <c r="CF13" s="71"/>
      <c r="CG13" s="72"/>
      <c r="CH13" s="70">
        <v>1995</v>
      </c>
      <c r="CI13" s="71"/>
      <c r="CJ13" s="72"/>
      <c r="CK13" s="70">
        <v>1994</v>
      </c>
      <c r="CL13" s="71"/>
      <c r="CM13" s="72"/>
    </row>
    <row r="14" spans="1:91" s="9" customFormat="1" ht="40.5" customHeight="1" x14ac:dyDescent="0.2">
      <c r="A14" s="69"/>
      <c r="B14" s="43" t="str">
        <f>VLOOKUP("&lt;T2Spaltentitel_1&gt;",Uebersetzungen!$B$3:$E$324,Uebersetzungen!$B$2+1,FALSE)</f>
        <v>Art der Auftraggeber - Total</v>
      </c>
      <c r="C14" s="35" t="str">
        <f>VLOOKUP("&lt;T2Spaltentitel_2&gt;",Uebersetzungen!$B$3:$E$324,Uebersetzungen!$B$2+1,FALSE)</f>
        <v>Öffentliche Auftraggeber</v>
      </c>
      <c r="D14" s="35" t="str">
        <f>VLOOKUP("&lt;T2Spaltentitel_3&gt;",Uebersetzungen!$B$3:$E$324,Uebersetzungen!$B$2+1,FALSE)</f>
        <v>Private Auftraggeber</v>
      </c>
      <c r="E14" s="43" t="str">
        <f>VLOOKUP("&lt;T2Spaltentitel_1&gt;",Uebersetzungen!$B$3:$E$324,Uebersetzungen!$B$2+1,FALSE)</f>
        <v>Art der Auftraggeber - Total</v>
      </c>
      <c r="F14" s="35" t="str">
        <f>VLOOKUP("&lt;T2Spaltentitel_2&gt;",Uebersetzungen!$B$3:$E$324,Uebersetzungen!$B$2+1,FALSE)</f>
        <v>Öffentliche Auftraggeber</v>
      </c>
      <c r="G14" s="35" t="str">
        <f>VLOOKUP("&lt;T2Spaltentitel_3&gt;",Uebersetzungen!$B$3:$E$324,Uebersetzungen!$B$2+1,FALSE)</f>
        <v>Private Auftraggeber</v>
      </c>
      <c r="H14" s="43" t="str">
        <f>VLOOKUP("&lt;T2Spaltentitel_1&gt;",Uebersetzungen!$B$3:$E$324,Uebersetzungen!$B$2+1,FALSE)</f>
        <v>Art der Auftraggeber - Total</v>
      </c>
      <c r="I14" s="35" t="str">
        <f>VLOOKUP("&lt;T2Spaltentitel_2&gt;",Uebersetzungen!$B$3:$E$324,Uebersetzungen!$B$2+1,FALSE)</f>
        <v>Öffentliche Auftraggeber</v>
      </c>
      <c r="J14" s="35" t="str">
        <f>VLOOKUP("&lt;T2Spaltentitel_3&gt;",Uebersetzungen!$B$3:$E$324,Uebersetzungen!$B$2+1,FALSE)</f>
        <v>Private Auftraggeber</v>
      </c>
      <c r="K14" s="43" t="str">
        <f>VLOOKUP("&lt;T2Spaltentitel_1&gt;",Uebersetzungen!$B$3:$E$324,Uebersetzungen!$B$2+1,FALSE)</f>
        <v>Art der Auftraggeber - Total</v>
      </c>
      <c r="L14" s="35" t="str">
        <f>VLOOKUP("&lt;T2Spaltentitel_2&gt;",Uebersetzungen!$B$3:$E$324,Uebersetzungen!$B$2+1,FALSE)</f>
        <v>Öffentliche Auftraggeber</v>
      </c>
      <c r="M14" s="35" t="str">
        <f>VLOOKUP("&lt;T2Spaltentitel_3&gt;",Uebersetzungen!$B$3:$E$324,Uebersetzungen!$B$2+1,FALSE)</f>
        <v>Private Auftraggeber</v>
      </c>
      <c r="N14" s="43" t="str">
        <f>VLOOKUP("&lt;T2Spaltentitel_1&gt;",Uebersetzungen!$B$3:$E$324,Uebersetzungen!$B$2+1,FALSE)</f>
        <v>Art der Auftraggeber - Total</v>
      </c>
      <c r="O14" s="35" t="str">
        <f>VLOOKUP("&lt;T2Spaltentitel_2&gt;",Uebersetzungen!$B$3:$E$324,Uebersetzungen!$B$2+1,FALSE)</f>
        <v>Öffentliche Auftraggeber</v>
      </c>
      <c r="P14" s="35" t="str">
        <f>VLOOKUP("&lt;T2Spaltentitel_3&gt;",Uebersetzungen!$B$3:$E$324,Uebersetzungen!$B$2+1,FALSE)</f>
        <v>Private Auftraggeber</v>
      </c>
      <c r="Q14" s="43" t="str">
        <f>VLOOKUP("&lt;T2Spaltentitel_1&gt;",Uebersetzungen!$B$3:$E$324,Uebersetzungen!$B$2+1,FALSE)</f>
        <v>Art der Auftraggeber - Total</v>
      </c>
      <c r="R14" s="35" t="str">
        <f>VLOOKUP("&lt;T2Spaltentitel_2&gt;",Uebersetzungen!$B$3:$E$324,Uebersetzungen!$B$2+1,FALSE)</f>
        <v>Öffentliche Auftraggeber</v>
      </c>
      <c r="S14" s="35" t="str">
        <f>VLOOKUP("&lt;T2Spaltentitel_3&gt;",Uebersetzungen!$B$3:$E$324,Uebersetzungen!$B$2+1,FALSE)</f>
        <v>Private Auftraggeber</v>
      </c>
      <c r="T14" s="43" t="str">
        <f>VLOOKUP("&lt;T2Spaltentitel_1&gt;",Uebersetzungen!$B$3:$E$324,Uebersetzungen!$B$2+1,FALSE)</f>
        <v>Art der Auftraggeber - Total</v>
      </c>
      <c r="U14" s="35" t="str">
        <f>VLOOKUP("&lt;T2Spaltentitel_2&gt;",Uebersetzungen!$B$3:$E$324,Uebersetzungen!$B$2+1,FALSE)</f>
        <v>Öffentliche Auftraggeber</v>
      </c>
      <c r="V14" s="35" t="str">
        <f>VLOOKUP("&lt;T2Spaltentitel_3&gt;",Uebersetzungen!$B$3:$E$324,Uebersetzungen!$B$2+1,FALSE)</f>
        <v>Private Auftraggeber</v>
      </c>
      <c r="W14" s="43" t="str">
        <f>VLOOKUP("&lt;T2Spaltentitel_1&gt;",Uebersetzungen!$B$3:$E$324,Uebersetzungen!$B$2+1,FALSE)</f>
        <v>Art der Auftraggeber - Total</v>
      </c>
      <c r="X14" s="35" t="str">
        <f>VLOOKUP("&lt;T2Spaltentitel_2&gt;",Uebersetzungen!$B$3:$E$324,Uebersetzungen!$B$2+1,FALSE)</f>
        <v>Öffentliche Auftraggeber</v>
      </c>
      <c r="Y14" s="35" t="str">
        <f>VLOOKUP("&lt;T2Spaltentitel_3&gt;",Uebersetzungen!$B$3:$E$324,Uebersetzungen!$B$2+1,FALSE)</f>
        <v>Private Auftraggeber</v>
      </c>
      <c r="Z14" s="43" t="str">
        <f>VLOOKUP("&lt;T2Spaltentitel_1&gt;",Uebersetzungen!$B$3:$E$324,Uebersetzungen!$B$2+1,FALSE)</f>
        <v>Art der Auftraggeber - Total</v>
      </c>
      <c r="AA14" s="35" t="str">
        <f>VLOOKUP("&lt;T2Spaltentitel_2&gt;",Uebersetzungen!$B$3:$E$324,Uebersetzungen!$B$2+1,FALSE)</f>
        <v>Öffentliche Auftraggeber</v>
      </c>
      <c r="AB14" s="35" t="str">
        <f>VLOOKUP("&lt;T2Spaltentitel_3&gt;",Uebersetzungen!$B$3:$E$324,Uebersetzungen!$B$2+1,FALSE)</f>
        <v>Private Auftraggeber</v>
      </c>
      <c r="AC14" s="43" t="str">
        <f>VLOOKUP("&lt;T2Spaltentitel_1&gt;",Uebersetzungen!$B$3:$E$324,Uebersetzungen!$B$2+1,FALSE)</f>
        <v>Art der Auftraggeber - Total</v>
      </c>
      <c r="AD14" s="35" t="str">
        <f>VLOOKUP("&lt;T2Spaltentitel_2&gt;",Uebersetzungen!$B$3:$E$324,Uebersetzungen!$B$2+1,FALSE)</f>
        <v>Öffentliche Auftraggeber</v>
      </c>
      <c r="AE14" s="35" t="str">
        <f>VLOOKUP("&lt;T2Spaltentitel_3&gt;",Uebersetzungen!$B$3:$E$324,Uebersetzungen!$B$2+1,FALSE)</f>
        <v>Private Auftraggeber</v>
      </c>
      <c r="AF14" s="43" t="str">
        <f>VLOOKUP("&lt;T2Spaltentitel_1&gt;",Uebersetzungen!$B$3:$E$324,Uebersetzungen!$B$2+1,FALSE)</f>
        <v>Art der Auftraggeber - Total</v>
      </c>
      <c r="AG14" s="35" t="str">
        <f>VLOOKUP("&lt;T2Spaltentitel_2&gt;",Uebersetzungen!$B$3:$E$324,Uebersetzungen!$B$2+1,FALSE)</f>
        <v>Öffentliche Auftraggeber</v>
      </c>
      <c r="AH14" s="35" t="str">
        <f>VLOOKUP("&lt;T2Spaltentitel_3&gt;",Uebersetzungen!$B$3:$E$324,Uebersetzungen!$B$2+1,FALSE)</f>
        <v>Private Auftraggeber</v>
      </c>
      <c r="AI14" s="43" t="str">
        <f>VLOOKUP("&lt;T2Spaltentitel_1&gt;",Uebersetzungen!$B$3:$E$324,Uebersetzungen!$B$2+1,FALSE)</f>
        <v>Art der Auftraggeber - Total</v>
      </c>
      <c r="AJ14" s="35" t="str">
        <f>VLOOKUP("&lt;T2Spaltentitel_2&gt;",Uebersetzungen!$B$3:$E$324,Uebersetzungen!$B$2+1,FALSE)</f>
        <v>Öffentliche Auftraggeber</v>
      </c>
      <c r="AK14" s="35" t="str">
        <f>VLOOKUP("&lt;T2Spaltentitel_3&gt;",Uebersetzungen!$B$3:$E$324,Uebersetzungen!$B$2+1,FALSE)</f>
        <v>Private Auftraggeber</v>
      </c>
      <c r="AL14" s="43" t="str">
        <f>VLOOKUP("&lt;T2Spaltentitel_1&gt;",Uebersetzungen!$B$3:$E$324,Uebersetzungen!$B$2+1,FALSE)</f>
        <v>Art der Auftraggeber - Total</v>
      </c>
      <c r="AM14" s="35" t="str">
        <f>VLOOKUP("&lt;T2Spaltentitel_2&gt;",Uebersetzungen!$B$3:$E$324,Uebersetzungen!$B$2+1,FALSE)</f>
        <v>Öffentliche Auftraggeber</v>
      </c>
      <c r="AN14" s="35" t="str">
        <f>VLOOKUP("&lt;T2Spaltentitel_3&gt;",Uebersetzungen!$B$3:$E$324,Uebersetzungen!$B$2+1,FALSE)</f>
        <v>Private Auftraggeber</v>
      </c>
      <c r="AO14" s="43" t="str">
        <f>VLOOKUP("&lt;T2Spaltentitel_1&gt;",Uebersetzungen!$B$3:$E$324,Uebersetzungen!$B$2+1,FALSE)</f>
        <v>Art der Auftraggeber - Total</v>
      </c>
      <c r="AP14" s="35" t="str">
        <f>VLOOKUP("&lt;T2Spaltentitel_2&gt;",Uebersetzungen!$B$3:$E$324,Uebersetzungen!$B$2+1,FALSE)</f>
        <v>Öffentliche Auftraggeber</v>
      </c>
      <c r="AQ14" s="35" t="str">
        <f>VLOOKUP("&lt;T2Spaltentitel_3&gt;",Uebersetzungen!$B$3:$E$324,Uebersetzungen!$B$2+1,FALSE)</f>
        <v>Private Auftraggeber</v>
      </c>
      <c r="AR14" s="43" t="str">
        <f>VLOOKUP("&lt;T2Spaltentitel_1&gt;",Uebersetzungen!$B$3:$E$324,Uebersetzungen!$B$2+1,FALSE)</f>
        <v>Art der Auftraggeber - Total</v>
      </c>
      <c r="AS14" s="35" t="str">
        <f>VLOOKUP("&lt;T2Spaltentitel_2&gt;",Uebersetzungen!$B$3:$E$324,Uebersetzungen!$B$2+1,FALSE)</f>
        <v>Öffentliche Auftraggeber</v>
      </c>
      <c r="AT14" s="35" t="str">
        <f>VLOOKUP("&lt;T2Spaltentitel_3&gt;",Uebersetzungen!$B$3:$E$324,Uebersetzungen!$B$2+1,FALSE)</f>
        <v>Private Auftraggeber</v>
      </c>
      <c r="AU14" s="43" t="str">
        <f>VLOOKUP("&lt;T2Spaltentitel_1&gt;",Uebersetzungen!$B$3:$E$324,Uebersetzungen!$B$2+1,FALSE)</f>
        <v>Art der Auftraggeber - Total</v>
      </c>
      <c r="AV14" s="35" t="str">
        <f>VLOOKUP("&lt;T2Spaltentitel_2&gt;",Uebersetzungen!$B$3:$E$324,Uebersetzungen!$B$2+1,FALSE)</f>
        <v>Öffentliche Auftraggeber</v>
      </c>
      <c r="AW14" s="35" t="str">
        <f>VLOOKUP("&lt;T2Spaltentitel_3&gt;",Uebersetzungen!$B$3:$E$324,Uebersetzungen!$B$2+1,FALSE)</f>
        <v>Private Auftraggeber</v>
      </c>
      <c r="AX14" s="43" t="str">
        <f>VLOOKUP("&lt;T2Spaltentitel_1&gt;",Uebersetzungen!$B$3:$E$324,Uebersetzungen!$B$2+1,FALSE)</f>
        <v>Art der Auftraggeber - Total</v>
      </c>
      <c r="AY14" s="35" t="str">
        <f>VLOOKUP("&lt;T2Spaltentitel_2&gt;",Uebersetzungen!$B$3:$E$324,Uebersetzungen!$B$2+1,FALSE)</f>
        <v>Öffentliche Auftraggeber</v>
      </c>
      <c r="AZ14" s="35" t="str">
        <f>VLOOKUP("&lt;T2Spaltentitel_3&gt;",Uebersetzungen!$B$3:$E$324,Uebersetzungen!$B$2+1,FALSE)</f>
        <v>Private Auftraggeber</v>
      </c>
      <c r="BA14" s="43" t="str">
        <f>VLOOKUP("&lt;T2Spaltentitel_1&gt;",Uebersetzungen!$B$3:$E$324,Uebersetzungen!$B$2+1,FALSE)</f>
        <v>Art der Auftraggeber - Total</v>
      </c>
      <c r="BB14" s="35" t="str">
        <f>VLOOKUP("&lt;T2Spaltentitel_2&gt;",Uebersetzungen!$B$3:$E$324,Uebersetzungen!$B$2+1,FALSE)</f>
        <v>Öffentliche Auftraggeber</v>
      </c>
      <c r="BC14" s="35" t="str">
        <f>VLOOKUP("&lt;T2Spaltentitel_3&gt;",Uebersetzungen!$B$3:$E$324,Uebersetzungen!$B$2+1,FALSE)</f>
        <v>Private Auftraggeber</v>
      </c>
      <c r="BD14" s="43" t="str">
        <f>VLOOKUP("&lt;T2Spaltentitel_1&gt;",Uebersetzungen!$B$3:$E$324,Uebersetzungen!$B$2+1,FALSE)</f>
        <v>Art der Auftraggeber - Total</v>
      </c>
      <c r="BE14" s="35" t="str">
        <f>VLOOKUP("&lt;T2Spaltentitel_2&gt;",Uebersetzungen!$B$3:$E$324,Uebersetzungen!$B$2+1,FALSE)</f>
        <v>Öffentliche Auftraggeber</v>
      </c>
      <c r="BF14" s="35" t="str">
        <f>VLOOKUP("&lt;T2Spaltentitel_3&gt;",Uebersetzungen!$B$3:$E$324,Uebersetzungen!$B$2+1,FALSE)</f>
        <v>Private Auftraggeber</v>
      </c>
      <c r="BG14" s="43" t="str">
        <f>VLOOKUP("&lt;T2Spaltentitel_1&gt;",Uebersetzungen!$B$3:$E$324,Uebersetzungen!$B$2+1,FALSE)</f>
        <v>Art der Auftraggeber - Total</v>
      </c>
      <c r="BH14" s="35" t="str">
        <f>VLOOKUP("&lt;T2Spaltentitel_2&gt;",Uebersetzungen!$B$3:$E$324,Uebersetzungen!$B$2+1,FALSE)</f>
        <v>Öffentliche Auftraggeber</v>
      </c>
      <c r="BI14" s="35" t="str">
        <f>VLOOKUP("&lt;T2Spaltentitel_3&gt;",Uebersetzungen!$B$3:$E$324,Uebersetzungen!$B$2+1,FALSE)</f>
        <v>Private Auftraggeber</v>
      </c>
      <c r="BJ14" s="43" t="str">
        <f>VLOOKUP("&lt;T2Spaltentitel_1&gt;",Uebersetzungen!$B$3:$E$324,Uebersetzungen!$B$2+1,FALSE)</f>
        <v>Art der Auftraggeber - Total</v>
      </c>
      <c r="BK14" s="35" t="str">
        <f>VLOOKUP("&lt;T2Spaltentitel_2&gt;",Uebersetzungen!$B$3:$E$324,Uebersetzungen!$B$2+1,FALSE)</f>
        <v>Öffentliche Auftraggeber</v>
      </c>
      <c r="BL14" s="35" t="str">
        <f>VLOOKUP("&lt;T2Spaltentitel_3&gt;",Uebersetzungen!$B$3:$E$324,Uebersetzungen!$B$2+1,FALSE)</f>
        <v>Private Auftraggeber</v>
      </c>
      <c r="BM14" s="43" t="str">
        <f>VLOOKUP("&lt;T2Spaltentitel_1&gt;",Uebersetzungen!$B$3:$E$324,Uebersetzungen!$B$2+1,FALSE)</f>
        <v>Art der Auftraggeber - Total</v>
      </c>
      <c r="BN14" s="35" t="str">
        <f>VLOOKUP("&lt;T2Spaltentitel_2&gt;",Uebersetzungen!$B$3:$E$324,Uebersetzungen!$B$2+1,FALSE)</f>
        <v>Öffentliche Auftraggeber</v>
      </c>
      <c r="BO14" s="35" t="str">
        <f>VLOOKUP("&lt;T2Spaltentitel_3&gt;",Uebersetzungen!$B$3:$E$324,Uebersetzungen!$B$2+1,FALSE)</f>
        <v>Private Auftraggeber</v>
      </c>
      <c r="BP14" s="43" t="str">
        <f>VLOOKUP("&lt;T2Spaltentitel_1&gt;",Uebersetzungen!$B$3:$E$324,Uebersetzungen!$B$2+1,FALSE)</f>
        <v>Art der Auftraggeber - Total</v>
      </c>
      <c r="BQ14" s="35" t="str">
        <f>VLOOKUP("&lt;T2Spaltentitel_2&gt;",Uebersetzungen!$B$3:$E$324,Uebersetzungen!$B$2+1,FALSE)</f>
        <v>Öffentliche Auftraggeber</v>
      </c>
      <c r="BR14" s="35" t="str">
        <f>VLOOKUP("&lt;T2Spaltentitel_3&gt;",Uebersetzungen!$B$3:$E$324,Uebersetzungen!$B$2+1,FALSE)</f>
        <v>Private Auftraggeber</v>
      </c>
      <c r="BS14" s="43" t="str">
        <f>VLOOKUP("&lt;T2Spaltentitel_1&gt;",Uebersetzungen!$B$3:$E$324,Uebersetzungen!$B$2+1,FALSE)</f>
        <v>Art der Auftraggeber - Total</v>
      </c>
      <c r="BT14" s="35" t="str">
        <f>VLOOKUP("&lt;T2Spaltentitel_2&gt;",Uebersetzungen!$B$3:$E$324,Uebersetzungen!$B$2+1,FALSE)</f>
        <v>Öffentliche Auftraggeber</v>
      </c>
      <c r="BU14" s="35" t="str">
        <f>VLOOKUP("&lt;T2Spaltentitel_3&gt;",Uebersetzungen!$B$3:$E$324,Uebersetzungen!$B$2+1,FALSE)</f>
        <v>Private Auftraggeber</v>
      </c>
      <c r="BV14" s="43" t="str">
        <f>VLOOKUP("&lt;T2Spaltentitel_1&gt;",Uebersetzungen!$B$3:$E$324,Uebersetzungen!$B$2+1,FALSE)</f>
        <v>Art der Auftraggeber - Total</v>
      </c>
      <c r="BW14" s="35" t="str">
        <f>VLOOKUP("&lt;T2Spaltentitel_2&gt;",Uebersetzungen!$B$3:$E$324,Uebersetzungen!$B$2+1,FALSE)</f>
        <v>Öffentliche Auftraggeber</v>
      </c>
      <c r="BX14" s="35" t="str">
        <f>VLOOKUP("&lt;T2Spaltentitel_3&gt;",Uebersetzungen!$B$3:$E$324,Uebersetzungen!$B$2+1,FALSE)</f>
        <v>Private Auftraggeber</v>
      </c>
      <c r="BY14" s="43" t="str">
        <f>VLOOKUP("&lt;T2Spaltentitel_1&gt;",Uebersetzungen!$B$3:$E$324,Uebersetzungen!$B$2+1,FALSE)</f>
        <v>Art der Auftraggeber - Total</v>
      </c>
      <c r="BZ14" s="35" t="str">
        <f>VLOOKUP("&lt;T2Spaltentitel_2&gt;",Uebersetzungen!$B$3:$E$324,Uebersetzungen!$B$2+1,FALSE)</f>
        <v>Öffentliche Auftraggeber</v>
      </c>
      <c r="CA14" s="35" t="str">
        <f>VLOOKUP("&lt;T2Spaltentitel_3&gt;",Uebersetzungen!$B$3:$E$324,Uebersetzungen!$B$2+1,FALSE)</f>
        <v>Private Auftraggeber</v>
      </c>
      <c r="CB14" s="43" t="str">
        <f>VLOOKUP("&lt;T2Spaltentitel_1&gt;",Uebersetzungen!$B$3:$E$324,Uebersetzungen!$B$2+1,FALSE)</f>
        <v>Art der Auftraggeber - Total</v>
      </c>
      <c r="CC14" s="35" t="str">
        <f>VLOOKUP("&lt;T2Spaltentitel_2&gt;",Uebersetzungen!$B$3:$E$324,Uebersetzungen!$B$2+1,FALSE)</f>
        <v>Öffentliche Auftraggeber</v>
      </c>
      <c r="CD14" s="35" t="str">
        <f>VLOOKUP("&lt;T2Spaltentitel_3&gt;",Uebersetzungen!$B$3:$E$324,Uebersetzungen!$B$2+1,FALSE)</f>
        <v>Private Auftraggeber</v>
      </c>
      <c r="CE14" s="43" t="str">
        <f>VLOOKUP("&lt;T2Spaltentitel_1&gt;",Uebersetzungen!$B$3:$E$324,Uebersetzungen!$B$2+1,FALSE)</f>
        <v>Art der Auftraggeber - Total</v>
      </c>
      <c r="CF14" s="35" t="str">
        <f>VLOOKUP("&lt;T2Spaltentitel_2&gt;",Uebersetzungen!$B$3:$E$324,Uebersetzungen!$B$2+1,FALSE)</f>
        <v>Öffentliche Auftraggeber</v>
      </c>
      <c r="CG14" s="35" t="str">
        <f>VLOOKUP("&lt;T2Spaltentitel_3&gt;",Uebersetzungen!$B$3:$E$324,Uebersetzungen!$B$2+1,FALSE)</f>
        <v>Private Auftraggeber</v>
      </c>
      <c r="CH14" s="43" t="str">
        <f>VLOOKUP("&lt;T2Spaltentitel_1&gt;",Uebersetzungen!$B$3:$E$324,Uebersetzungen!$B$2+1,FALSE)</f>
        <v>Art der Auftraggeber - Total</v>
      </c>
      <c r="CI14" s="35" t="str">
        <f>VLOOKUP("&lt;T2Spaltentitel_2&gt;",Uebersetzungen!$B$3:$E$324,Uebersetzungen!$B$2+1,FALSE)</f>
        <v>Öffentliche Auftraggeber</v>
      </c>
      <c r="CJ14" s="35" t="str">
        <f>VLOOKUP("&lt;T2Spaltentitel_3&gt;",Uebersetzungen!$B$3:$E$324,Uebersetzungen!$B$2+1,FALSE)</f>
        <v>Private Auftraggeber</v>
      </c>
      <c r="CK14" s="43" t="str">
        <f>VLOOKUP("&lt;T2Spaltentitel_1&gt;",Uebersetzungen!$B$3:$E$324,Uebersetzungen!$B$2+1,FALSE)</f>
        <v>Art der Auftraggeber - Total</v>
      </c>
      <c r="CL14" s="35" t="str">
        <f>VLOOKUP("&lt;T2Spaltentitel_2&gt;",Uebersetzungen!$B$3:$E$324,Uebersetzungen!$B$2+1,FALSE)</f>
        <v>Öffentliche Auftraggeber</v>
      </c>
      <c r="CM14" s="49" t="str">
        <f>VLOOKUP("&lt;T2Spaltentitel_3&gt;",Uebersetzungen!$B$3:$E$324,Uebersetzungen!$B$2+1,FALSE)</f>
        <v>Private Auftraggeber</v>
      </c>
    </row>
    <row r="15" spans="1:91" s="4" customFormat="1" ht="14.25" customHeight="1" x14ac:dyDescent="0.2">
      <c r="A15" s="41" t="str">
        <f>VLOOKUP("&lt;Zeilentitel_1&gt;",Uebersetzungen!$B$3:$E$24,Uebersetzungen!$B$2+1,FALSE)</f>
        <v>GRAUBÜNDEN</v>
      </c>
      <c r="B15" s="32">
        <v>2282146</v>
      </c>
      <c r="C15" s="33">
        <v>493544</v>
      </c>
      <c r="D15" s="33">
        <v>1788602</v>
      </c>
      <c r="E15" s="32">
        <v>2218390</v>
      </c>
      <c r="F15" s="33">
        <v>484096</v>
      </c>
      <c r="G15" s="33">
        <v>1734294</v>
      </c>
      <c r="H15" s="32">
        <v>2092490</v>
      </c>
      <c r="I15" s="33">
        <v>497925</v>
      </c>
      <c r="J15" s="33">
        <v>1594565</v>
      </c>
      <c r="K15" s="32">
        <v>2010377</v>
      </c>
      <c r="L15" s="33">
        <v>523577</v>
      </c>
      <c r="M15" s="33">
        <v>1486800</v>
      </c>
      <c r="N15" s="32">
        <v>2075388</v>
      </c>
      <c r="O15" s="33">
        <v>531643</v>
      </c>
      <c r="P15" s="33">
        <v>1543745</v>
      </c>
      <c r="Q15" s="32">
        <v>2200322</v>
      </c>
      <c r="R15" s="33">
        <v>515620</v>
      </c>
      <c r="S15" s="33">
        <v>1684702</v>
      </c>
      <c r="T15" s="32">
        <v>2136416</v>
      </c>
      <c r="U15" s="33">
        <v>485114</v>
      </c>
      <c r="V15" s="33">
        <v>1651302</v>
      </c>
      <c r="W15" s="32">
        <v>2090212</v>
      </c>
      <c r="X15" s="33">
        <v>437826</v>
      </c>
      <c r="Y15" s="33">
        <v>1652386</v>
      </c>
      <c r="Z15" s="32">
        <v>2322487</v>
      </c>
      <c r="AA15" s="33">
        <v>488514</v>
      </c>
      <c r="AB15" s="33">
        <v>1833973</v>
      </c>
      <c r="AC15" s="32">
        <v>2454367</v>
      </c>
      <c r="AD15" s="33">
        <v>540778</v>
      </c>
      <c r="AE15" s="33">
        <v>1913589</v>
      </c>
      <c r="AF15" s="32">
        <v>2472507</v>
      </c>
      <c r="AG15" s="33">
        <v>457812</v>
      </c>
      <c r="AH15" s="33">
        <v>2014695</v>
      </c>
      <c r="AI15" s="32">
        <v>2463566</v>
      </c>
      <c r="AJ15" s="33">
        <v>569031</v>
      </c>
      <c r="AK15" s="33">
        <v>1894535</v>
      </c>
      <c r="AL15" s="32">
        <v>2396039</v>
      </c>
      <c r="AM15" s="33">
        <v>555728</v>
      </c>
      <c r="AN15" s="33">
        <v>1840311</v>
      </c>
      <c r="AO15" s="32">
        <v>2256982</v>
      </c>
      <c r="AP15" s="33">
        <v>671134</v>
      </c>
      <c r="AQ15" s="33">
        <v>1585848</v>
      </c>
      <c r="AR15" s="32">
        <v>2313106</v>
      </c>
      <c r="AS15" s="33">
        <v>638198</v>
      </c>
      <c r="AT15" s="33">
        <v>1674908</v>
      </c>
      <c r="AU15" s="32">
        <v>2075038</v>
      </c>
      <c r="AV15" s="33">
        <v>590820</v>
      </c>
      <c r="AW15" s="33">
        <v>1484218</v>
      </c>
      <c r="AX15" s="32">
        <v>2097377</v>
      </c>
      <c r="AY15" s="33">
        <v>610683</v>
      </c>
      <c r="AZ15" s="33">
        <v>1486694</v>
      </c>
      <c r="BA15" s="32">
        <v>1915990</v>
      </c>
      <c r="BB15" s="33">
        <v>563201</v>
      </c>
      <c r="BC15" s="33">
        <v>1352789</v>
      </c>
      <c r="BD15" s="32">
        <v>1720157</v>
      </c>
      <c r="BE15" s="33">
        <v>510638</v>
      </c>
      <c r="BF15" s="33">
        <v>1209519</v>
      </c>
      <c r="BG15" s="32">
        <v>1883817</v>
      </c>
      <c r="BH15" s="33">
        <v>610900</v>
      </c>
      <c r="BI15" s="33">
        <v>1272917</v>
      </c>
      <c r="BJ15" s="32">
        <v>1880771</v>
      </c>
      <c r="BK15" s="33">
        <v>586402</v>
      </c>
      <c r="BL15" s="33">
        <v>1294369</v>
      </c>
      <c r="BM15" s="32">
        <v>1678682</v>
      </c>
      <c r="BN15" s="33">
        <v>521436</v>
      </c>
      <c r="BO15" s="33">
        <v>1157246</v>
      </c>
      <c r="BP15" s="32">
        <v>1653134</v>
      </c>
      <c r="BQ15" s="33">
        <v>487048</v>
      </c>
      <c r="BR15" s="33">
        <v>1166086</v>
      </c>
      <c r="BS15" s="32">
        <v>1610159</v>
      </c>
      <c r="BT15" s="33">
        <v>503162</v>
      </c>
      <c r="BU15" s="33">
        <v>1106997</v>
      </c>
      <c r="BV15" s="32">
        <v>1689056</v>
      </c>
      <c r="BW15" s="33">
        <v>570142</v>
      </c>
      <c r="BX15" s="33">
        <v>1118914</v>
      </c>
      <c r="BY15" s="32">
        <v>1795765</v>
      </c>
      <c r="BZ15" s="33">
        <v>607798</v>
      </c>
      <c r="CA15" s="33">
        <v>1187967</v>
      </c>
      <c r="CB15" s="32">
        <v>1751483</v>
      </c>
      <c r="CC15" s="33">
        <v>573901</v>
      </c>
      <c r="CD15" s="33">
        <v>1177582</v>
      </c>
      <c r="CE15" s="32">
        <v>2022713</v>
      </c>
      <c r="CF15" s="33">
        <v>642804</v>
      </c>
      <c r="CG15" s="33">
        <v>1379909</v>
      </c>
      <c r="CH15" s="32">
        <v>2219544</v>
      </c>
      <c r="CI15" s="33">
        <v>573926</v>
      </c>
      <c r="CJ15" s="33">
        <v>1645618</v>
      </c>
      <c r="CK15" s="32">
        <v>2174902</v>
      </c>
      <c r="CL15" s="33">
        <v>590797</v>
      </c>
      <c r="CM15" s="50">
        <v>1584105</v>
      </c>
    </row>
    <row r="16" spans="1:91" s="9" customFormat="1" ht="14.25" customHeight="1" x14ac:dyDescent="0.2">
      <c r="A16" s="29" t="str">
        <f>VLOOKUP("&lt;Zeilentitel_2&gt;",Uebersetzungen!$B$3:$E$24,Uebersetzungen!$B$2+1,FALSE)</f>
        <v>Region Albula</v>
      </c>
      <c r="B16" s="44">
        <v>67149</v>
      </c>
      <c r="C16" s="36">
        <v>8201</v>
      </c>
      <c r="D16" s="36">
        <v>58948</v>
      </c>
      <c r="E16" s="44">
        <v>75555</v>
      </c>
      <c r="F16" s="36">
        <v>7546</v>
      </c>
      <c r="G16" s="36">
        <v>68009</v>
      </c>
      <c r="H16" s="44">
        <v>72131</v>
      </c>
      <c r="I16" s="36">
        <v>12777</v>
      </c>
      <c r="J16" s="36">
        <v>59354</v>
      </c>
      <c r="K16" s="44">
        <v>76601</v>
      </c>
      <c r="L16" s="36">
        <v>10563</v>
      </c>
      <c r="M16" s="36">
        <v>66038</v>
      </c>
      <c r="N16" s="44">
        <v>64854</v>
      </c>
      <c r="O16" s="36">
        <v>3870</v>
      </c>
      <c r="P16" s="36">
        <v>60984</v>
      </c>
      <c r="Q16" s="44">
        <v>66922</v>
      </c>
      <c r="R16" s="36">
        <v>1678</v>
      </c>
      <c r="S16" s="36">
        <v>65244</v>
      </c>
      <c r="T16" s="44">
        <v>89743</v>
      </c>
      <c r="U16" s="36">
        <v>2156</v>
      </c>
      <c r="V16" s="36">
        <v>87587</v>
      </c>
      <c r="W16" s="44">
        <v>89981</v>
      </c>
      <c r="X16" s="36">
        <v>3469</v>
      </c>
      <c r="Y16" s="36">
        <v>86512</v>
      </c>
      <c r="Z16" s="44">
        <v>96123</v>
      </c>
      <c r="AA16" s="36">
        <v>4602</v>
      </c>
      <c r="AB16" s="36">
        <v>91521</v>
      </c>
      <c r="AC16" s="44">
        <v>146532</v>
      </c>
      <c r="AD16" s="36">
        <v>6690</v>
      </c>
      <c r="AE16" s="36">
        <v>139842</v>
      </c>
      <c r="AF16" s="44">
        <v>152516</v>
      </c>
      <c r="AG16" s="36">
        <v>5768</v>
      </c>
      <c r="AH16" s="36">
        <v>146748</v>
      </c>
      <c r="AI16" s="44">
        <v>142289</v>
      </c>
      <c r="AJ16" s="36">
        <v>9478</v>
      </c>
      <c r="AK16" s="36">
        <v>132811</v>
      </c>
      <c r="AL16" s="44">
        <v>117835</v>
      </c>
      <c r="AM16" s="36">
        <v>14523</v>
      </c>
      <c r="AN16" s="36">
        <v>103312</v>
      </c>
      <c r="AO16" s="44">
        <v>103343</v>
      </c>
      <c r="AP16" s="36">
        <v>8574</v>
      </c>
      <c r="AQ16" s="36">
        <v>94769</v>
      </c>
      <c r="AR16" s="44">
        <v>106348</v>
      </c>
      <c r="AS16" s="36">
        <v>2418</v>
      </c>
      <c r="AT16" s="36">
        <v>103930</v>
      </c>
      <c r="AU16" s="44">
        <v>95273</v>
      </c>
      <c r="AV16" s="36">
        <v>19092</v>
      </c>
      <c r="AW16" s="36">
        <v>76181</v>
      </c>
      <c r="AX16" s="44">
        <v>112143</v>
      </c>
      <c r="AY16" s="36">
        <v>19973</v>
      </c>
      <c r="AZ16" s="36">
        <v>92170</v>
      </c>
      <c r="BA16" s="44">
        <v>108418</v>
      </c>
      <c r="BB16" s="36">
        <v>4707</v>
      </c>
      <c r="BC16" s="36">
        <v>103711</v>
      </c>
      <c r="BD16" s="44">
        <v>105718</v>
      </c>
      <c r="BE16" s="36">
        <v>7953</v>
      </c>
      <c r="BF16" s="36">
        <v>97765</v>
      </c>
      <c r="BG16" s="44">
        <v>62191</v>
      </c>
      <c r="BH16" s="36">
        <v>7560</v>
      </c>
      <c r="BI16" s="36">
        <v>54631</v>
      </c>
      <c r="BJ16" s="44">
        <v>82602</v>
      </c>
      <c r="BK16" s="36">
        <v>15730</v>
      </c>
      <c r="BL16" s="36">
        <v>66872</v>
      </c>
      <c r="BM16" s="44">
        <v>45775</v>
      </c>
      <c r="BN16" s="36">
        <v>6225</v>
      </c>
      <c r="BO16" s="36">
        <v>39550</v>
      </c>
      <c r="BP16" s="44">
        <v>44772</v>
      </c>
      <c r="BQ16" s="36">
        <v>10273</v>
      </c>
      <c r="BR16" s="36">
        <v>34499</v>
      </c>
      <c r="BS16" s="44">
        <v>73214</v>
      </c>
      <c r="BT16" s="36">
        <v>11050</v>
      </c>
      <c r="BU16" s="36">
        <v>62164</v>
      </c>
      <c r="BV16" s="44">
        <v>75696</v>
      </c>
      <c r="BW16" s="36">
        <v>17352</v>
      </c>
      <c r="BX16" s="36">
        <v>58344</v>
      </c>
      <c r="BY16" s="44">
        <v>89557</v>
      </c>
      <c r="BZ16" s="36">
        <v>20852</v>
      </c>
      <c r="CA16" s="36">
        <v>68705</v>
      </c>
      <c r="CB16" s="44">
        <v>71131</v>
      </c>
      <c r="CC16" s="36">
        <v>11580</v>
      </c>
      <c r="CD16" s="36">
        <v>59551</v>
      </c>
      <c r="CE16" s="44">
        <v>89418</v>
      </c>
      <c r="CF16" s="36">
        <v>16007</v>
      </c>
      <c r="CG16" s="36">
        <v>73411</v>
      </c>
      <c r="CH16" s="44">
        <v>94137</v>
      </c>
      <c r="CI16" s="36">
        <v>20030</v>
      </c>
      <c r="CJ16" s="36">
        <v>74107</v>
      </c>
      <c r="CK16" s="44">
        <v>95461</v>
      </c>
      <c r="CL16" s="36">
        <v>19747</v>
      </c>
      <c r="CM16" s="51">
        <v>75714</v>
      </c>
    </row>
    <row r="17" spans="1:91" s="9" customFormat="1" ht="14.25" customHeight="1" x14ac:dyDescent="0.2">
      <c r="A17" s="30" t="s">
        <v>1</v>
      </c>
      <c r="B17" s="45">
        <v>13903</v>
      </c>
      <c r="C17" s="37">
        <v>2674</v>
      </c>
      <c r="D17" s="37">
        <v>11229</v>
      </c>
      <c r="E17" s="45">
        <v>28056</v>
      </c>
      <c r="F17" s="37">
        <v>1206</v>
      </c>
      <c r="G17" s="37">
        <v>26850</v>
      </c>
      <c r="H17" s="45">
        <v>24127</v>
      </c>
      <c r="I17" s="37">
        <v>8009</v>
      </c>
      <c r="J17" s="37">
        <v>16118</v>
      </c>
      <c r="K17" s="45">
        <v>26466</v>
      </c>
      <c r="L17" s="37">
        <v>4583</v>
      </c>
      <c r="M17" s="37">
        <v>21883</v>
      </c>
      <c r="N17" s="45">
        <v>33542</v>
      </c>
      <c r="O17" s="37">
        <v>803</v>
      </c>
      <c r="P17" s="37">
        <v>32739</v>
      </c>
      <c r="Q17" s="45">
        <v>35638</v>
      </c>
      <c r="R17" s="37">
        <v>364</v>
      </c>
      <c r="S17" s="37">
        <v>35274</v>
      </c>
      <c r="T17" s="45">
        <v>44758</v>
      </c>
      <c r="U17" s="37">
        <v>285</v>
      </c>
      <c r="V17" s="37">
        <v>44473</v>
      </c>
      <c r="W17" s="45">
        <v>29037</v>
      </c>
      <c r="X17" s="37">
        <v>121</v>
      </c>
      <c r="Y17" s="37">
        <v>28916</v>
      </c>
      <c r="Z17" s="45">
        <v>30265</v>
      </c>
      <c r="AA17" s="37">
        <v>894</v>
      </c>
      <c r="AB17" s="37">
        <v>29371</v>
      </c>
      <c r="AC17" s="45">
        <v>72169</v>
      </c>
      <c r="AD17" s="37">
        <v>1042</v>
      </c>
      <c r="AE17" s="37">
        <v>71127</v>
      </c>
      <c r="AF17" s="45">
        <v>71027</v>
      </c>
      <c r="AG17" s="37">
        <v>1715</v>
      </c>
      <c r="AH17" s="37">
        <v>69312</v>
      </c>
      <c r="AI17" s="45">
        <v>61736</v>
      </c>
      <c r="AJ17" s="37">
        <v>2707</v>
      </c>
      <c r="AK17" s="37">
        <v>59029</v>
      </c>
      <c r="AL17" s="45">
        <v>49657</v>
      </c>
      <c r="AM17" s="37">
        <v>1054</v>
      </c>
      <c r="AN17" s="37">
        <v>48603</v>
      </c>
      <c r="AO17" s="45">
        <v>43286</v>
      </c>
      <c r="AP17" s="37">
        <v>1335</v>
      </c>
      <c r="AQ17" s="37">
        <v>41951</v>
      </c>
      <c r="AR17" s="45">
        <v>51197</v>
      </c>
      <c r="AS17" s="37">
        <v>486</v>
      </c>
      <c r="AT17" s="37">
        <v>50711</v>
      </c>
      <c r="AU17" s="45">
        <v>51087</v>
      </c>
      <c r="AV17" s="37">
        <v>18445</v>
      </c>
      <c r="AW17" s="37">
        <v>32642</v>
      </c>
      <c r="AX17" s="45">
        <v>45658</v>
      </c>
      <c r="AY17" s="37">
        <v>12006</v>
      </c>
      <c r="AZ17" s="37">
        <v>33652</v>
      </c>
      <c r="BA17" s="45">
        <v>54828</v>
      </c>
      <c r="BB17" s="37">
        <v>290</v>
      </c>
      <c r="BC17" s="37">
        <v>54538</v>
      </c>
      <c r="BD17" s="45">
        <v>29865</v>
      </c>
      <c r="BE17" s="37">
        <v>2930</v>
      </c>
      <c r="BF17" s="37">
        <v>26935</v>
      </c>
      <c r="BG17" s="45">
        <v>28607</v>
      </c>
      <c r="BH17" s="37">
        <v>4744</v>
      </c>
      <c r="BI17" s="37">
        <v>23863</v>
      </c>
      <c r="BJ17" s="45">
        <v>40691</v>
      </c>
      <c r="BK17" s="37">
        <v>6343</v>
      </c>
      <c r="BL17" s="37">
        <v>34348</v>
      </c>
      <c r="BM17" s="45">
        <v>27101</v>
      </c>
      <c r="BN17" s="37">
        <v>1218</v>
      </c>
      <c r="BO17" s="37">
        <v>25883</v>
      </c>
      <c r="BP17" s="45">
        <v>19337</v>
      </c>
      <c r="BQ17" s="37">
        <v>3925</v>
      </c>
      <c r="BR17" s="37">
        <v>15412</v>
      </c>
      <c r="BS17" s="45">
        <v>44093</v>
      </c>
      <c r="BT17" s="37">
        <v>6213</v>
      </c>
      <c r="BU17" s="37">
        <v>37880</v>
      </c>
      <c r="BV17" s="45">
        <v>43002</v>
      </c>
      <c r="BW17" s="37">
        <v>7940</v>
      </c>
      <c r="BX17" s="37">
        <v>35062</v>
      </c>
      <c r="BY17" s="45">
        <v>38716</v>
      </c>
      <c r="BZ17" s="37">
        <v>8735</v>
      </c>
      <c r="CA17" s="37">
        <v>29981</v>
      </c>
      <c r="CB17" s="45">
        <v>29887</v>
      </c>
      <c r="CC17" s="37">
        <v>4388</v>
      </c>
      <c r="CD17" s="37">
        <v>25499</v>
      </c>
      <c r="CE17" s="45">
        <v>43329</v>
      </c>
      <c r="CF17" s="37">
        <v>5964</v>
      </c>
      <c r="CG17" s="37">
        <v>37365</v>
      </c>
      <c r="CH17" s="45">
        <v>50448</v>
      </c>
      <c r="CI17" s="37">
        <v>11448</v>
      </c>
      <c r="CJ17" s="37">
        <v>39000</v>
      </c>
      <c r="CK17" s="45">
        <v>40970</v>
      </c>
      <c r="CL17" s="37">
        <v>11900</v>
      </c>
      <c r="CM17" s="52">
        <v>29070</v>
      </c>
    </row>
    <row r="18" spans="1:91" s="9" customFormat="1" ht="14.25" customHeight="1" x14ac:dyDescent="0.2">
      <c r="A18" s="30" t="s">
        <v>2</v>
      </c>
      <c r="B18" s="45">
        <v>10883</v>
      </c>
      <c r="C18" s="37">
        <v>1839</v>
      </c>
      <c r="D18" s="37">
        <v>9044</v>
      </c>
      <c r="E18" s="45">
        <v>12544</v>
      </c>
      <c r="F18" s="37">
        <v>3604</v>
      </c>
      <c r="G18" s="37">
        <v>8940</v>
      </c>
      <c r="H18" s="45">
        <v>6286</v>
      </c>
      <c r="I18" s="37">
        <v>2130</v>
      </c>
      <c r="J18" s="37">
        <v>4156</v>
      </c>
      <c r="K18" s="45">
        <v>6321</v>
      </c>
      <c r="L18" s="37">
        <v>2667</v>
      </c>
      <c r="M18" s="37">
        <v>3654</v>
      </c>
      <c r="N18" s="45">
        <v>6249</v>
      </c>
      <c r="O18" s="37">
        <v>1448</v>
      </c>
      <c r="P18" s="37">
        <v>4801</v>
      </c>
      <c r="Q18" s="45">
        <v>5366</v>
      </c>
      <c r="R18" s="37">
        <v>236</v>
      </c>
      <c r="S18" s="37">
        <v>5130</v>
      </c>
      <c r="T18" s="45">
        <v>10901</v>
      </c>
      <c r="U18" s="37">
        <v>560</v>
      </c>
      <c r="V18" s="37">
        <v>10341</v>
      </c>
      <c r="W18" s="45">
        <v>24108</v>
      </c>
      <c r="X18" s="37">
        <v>725</v>
      </c>
      <c r="Y18" s="37">
        <v>23383</v>
      </c>
      <c r="Z18" s="45">
        <v>10968</v>
      </c>
      <c r="AA18" s="37">
        <v>0</v>
      </c>
      <c r="AB18" s="37">
        <v>10968</v>
      </c>
      <c r="AC18" s="45">
        <v>14358</v>
      </c>
      <c r="AD18" s="37">
        <v>0</v>
      </c>
      <c r="AE18" s="37">
        <v>14358</v>
      </c>
      <c r="AF18" s="45">
        <v>19606</v>
      </c>
      <c r="AG18" s="37">
        <v>0</v>
      </c>
      <c r="AH18" s="37">
        <v>19606</v>
      </c>
      <c r="AI18" s="45">
        <v>17237</v>
      </c>
      <c r="AJ18" s="37">
        <v>5360</v>
      </c>
      <c r="AK18" s="37">
        <v>11877</v>
      </c>
      <c r="AL18" s="45">
        <v>21973</v>
      </c>
      <c r="AM18" s="37">
        <v>5700</v>
      </c>
      <c r="AN18" s="37">
        <v>16273</v>
      </c>
      <c r="AO18" s="45">
        <v>16836</v>
      </c>
      <c r="AP18" s="37">
        <v>0</v>
      </c>
      <c r="AQ18" s="37">
        <v>16836</v>
      </c>
      <c r="AR18" s="45">
        <v>18443</v>
      </c>
      <c r="AS18" s="37">
        <v>0</v>
      </c>
      <c r="AT18" s="37">
        <v>18443</v>
      </c>
      <c r="AU18" s="45">
        <v>13430</v>
      </c>
      <c r="AV18" s="37">
        <v>0</v>
      </c>
      <c r="AW18" s="37">
        <v>13430</v>
      </c>
      <c r="AX18" s="45">
        <v>9441</v>
      </c>
      <c r="AY18" s="37">
        <v>0</v>
      </c>
      <c r="AZ18" s="37">
        <v>9441</v>
      </c>
      <c r="BA18" s="45">
        <v>6152</v>
      </c>
      <c r="BB18" s="37">
        <v>145</v>
      </c>
      <c r="BC18" s="37">
        <v>6007</v>
      </c>
      <c r="BD18" s="45">
        <v>6019</v>
      </c>
      <c r="BE18" s="37">
        <v>1096</v>
      </c>
      <c r="BF18" s="37">
        <v>4923</v>
      </c>
      <c r="BG18" s="45">
        <v>3242</v>
      </c>
      <c r="BH18" s="37">
        <v>404</v>
      </c>
      <c r="BI18" s="37">
        <v>2838</v>
      </c>
      <c r="BJ18" s="45">
        <v>4672</v>
      </c>
      <c r="BK18" s="37">
        <v>1562</v>
      </c>
      <c r="BL18" s="37">
        <v>3110</v>
      </c>
      <c r="BM18" s="45">
        <v>3175</v>
      </c>
      <c r="BN18" s="37">
        <v>1000</v>
      </c>
      <c r="BO18" s="37">
        <v>2175</v>
      </c>
      <c r="BP18" s="45">
        <v>2290</v>
      </c>
      <c r="BQ18" s="37">
        <v>1340</v>
      </c>
      <c r="BR18" s="37">
        <v>950</v>
      </c>
      <c r="BS18" s="45">
        <v>3445</v>
      </c>
      <c r="BT18" s="37">
        <v>466</v>
      </c>
      <c r="BU18" s="37">
        <v>2979</v>
      </c>
      <c r="BV18" s="45">
        <v>4567</v>
      </c>
      <c r="BW18" s="37">
        <v>452</v>
      </c>
      <c r="BX18" s="37">
        <v>4115</v>
      </c>
      <c r="BY18" s="45">
        <v>7283</v>
      </c>
      <c r="BZ18" s="37">
        <v>153</v>
      </c>
      <c r="CA18" s="37">
        <v>7130</v>
      </c>
      <c r="CB18" s="45">
        <v>2495</v>
      </c>
      <c r="CC18" s="37">
        <v>445</v>
      </c>
      <c r="CD18" s="37">
        <v>2050</v>
      </c>
      <c r="CE18" s="45">
        <v>3650</v>
      </c>
      <c r="CF18" s="37">
        <v>745</v>
      </c>
      <c r="CG18" s="37">
        <v>2905</v>
      </c>
      <c r="CH18" s="45">
        <v>2845</v>
      </c>
      <c r="CI18" s="37">
        <v>30</v>
      </c>
      <c r="CJ18" s="37">
        <v>2815</v>
      </c>
      <c r="CK18" s="45">
        <v>5866</v>
      </c>
      <c r="CL18" s="37">
        <v>222</v>
      </c>
      <c r="CM18" s="52">
        <v>5644</v>
      </c>
    </row>
    <row r="19" spans="1:91" s="9" customFormat="1" ht="14.25" customHeight="1" x14ac:dyDescent="0.2">
      <c r="A19" s="30" t="s">
        <v>3</v>
      </c>
      <c r="B19" s="45">
        <v>68</v>
      </c>
      <c r="C19" s="37">
        <v>0</v>
      </c>
      <c r="D19" s="37">
        <v>68</v>
      </c>
      <c r="E19" s="45">
        <v>513</v>
      </c>
      <c r="F19" s="37">
        <v>0</v>
      </c>
      <c r="G19" s="37">
        <v>513</v>
      </c>
      <c r="H19" s="45">
        <v>182</v>
      </c>
      <c r="I19" s="37">
        <v>0</v>
      </c>
      <c r="J19" s="37">
        <v>182</v>
      </c>
      <c r="K19" s="45">
        <v>435</v>
      </c>
      <c r="L19" s="37">
        <v>0</v>
      </c>
      <c r="M19" s="37">
        <v>435</v>
      </c>
      <c r="N19" s="45">
        <v>90</v>
      </c>
      <c r="O19" s="37">
        <v>0</v>
      </c>
      <c r="P19" s="37">
        <v>90</v>
      </c>
      <c r="Q19" s="45">
        <v>50</v>
      </c>
      <c r="R19" s="37">
        <v>0</v>
      </c>
      <c r="S19" s="37">
        <v>50</v>
      </c>
      <c r="T19" s="45">
        <v>0</v>
      </c>
      <c r="U19" s="37">
        <v>0</v>
      </c>
      <c r="V19" s="37">
        <v>0</v>
      </c>
      <c r="W19" s="45">
        <v>439</v>
      </c>
      <c r="X19" s="37">
        <v>0</v>
      </c>
      <c r="Y19" s="37">
        <v>439</v>
      </c>
      <c r="Z19" s="45">
        <v>170</v>
      </c>
      <c r="AA19" s="37">
        <v>0</v>
      </c>
      <c r="AB19" s="37">
        <v>170</v>
      </c>
      <c r="AC19" s="45">
        <v>153</v>
      </c>
      <c r="AD19" s="37">
        <v>0</v>
      </c>
      <c r="AE19" s="37">
        <v>153</v>
      </c>
      <c r="AF19" s="45">
        <v>2104</v>
      </c>
      <c r="AG19" s="37">
        <v>0</v>
      </c>
      <c r="AH19" s="37">
        <v>2104</v>
      </c>
      <c r="AI19" s="45">
        <v>466</v>
      </c>
      <c r="AJ19" s="37">
        <v>0</v>
      </c>
      <c r="AK19" s="37">
        <v>466</v>
      </c>
      <c r="AL19" s="45">
        <v>256</v>
      </c>
      <c r="AM19" s="37">
        <v>0</v>
      </c>
      <c r="AN19" s="37">
        <v>256</v>
      </c>
      <c r="AO19" s="45">
        <v>458</v>
      </c>
      <c r="AP19" s="37">
        <v>0</v>
      </c>
      <c r="AQ19" s="37">
        <v>458</v>
      </c>
      <c r="AR19" s="45">
        <v>866</v>
      </c>
      <c r="AS19" s="37">
        <v>0</v>
      </c>
      <c r="AT19" s="37">
        <v>866</v>
      </c>
      <c r="AU19" s="45">
        <v>363</v>
      </c>
      <c r="AV19" s="37">
        <v>0</v>
      </c>
      <c r="AW19" s="37">
        <v>363</v>
      </c>
      <c r="AX19" s="45">
        <v>1285</v>
      </c>
      <c r="AY19" s="37">
        <v>0</v>
      </c>
      <c r="AZ19" s="37">
        <v>1285</v>
      </c>
      <c r="BA19" s="45">
        <v>1103</v>
      </c>
      <c r="BB19" s="37">
        <v>0</v>
      </c>
      <c r="BC19" s="37">
        <v>1103</v>
      </c>
      <c r="BD19" s="45">
        <v>407</v>
      </c>
      <c r="BE19" s="37">
        <v>0</v>
      </c>
      <c r="BF19" s="37">
        <v>407</v>
      </c>
      <c r="BG19" s="45">
        <v>1088</v>
      </c>
      <c r="BH19" s="37">
        <v>30</v>
      </c>
      <c r="BI19" s="37">
        <v>1058</v>
      </c>
      <c r="BJ19" s="45">
        <v>1363</v>
      </c>
      <c r="BK19" s="37">
        <v>427</v>
      </c>
      <c r="BL19" s="37">
        <v>936</v>
      </c>
      <c r="BM19" s="45">
        <v>200</v>
      </c>
      <c r="BN19" s="37">
        <v>0</v>
      </c>
      <c r="BO19" s="37">
        <v>200</v>
      </c>
      <c r="BP19" s="45">
        <v>2610</v>
      </c>
      <c r="BQ19" s="37">
        <v>2100</v>
      </c>
      <c r="BR19" s="37">
        <v>510</v>
      </c>
      <c r="BS19" s="45">
        <v>850</v>
      </c>
      <c r="BT19" s="37">
        <v>800</v>
      </c>
      <c r="BU19" s="37">
        <v>50</v>
      </c>
      <c r="BV19" s="45">
        <v>1143</v>
      </c>
      <c r="BW19" s="37">
        <v>700</v>
      </c>
      <c r="BX19" s="37">
        <v>443</v>
      </c>
      <c r="BY19" s="45">
        <v>950</v>
      </c>
      <c r="BZ19" s="37">
        <v>600</v>
      </c>
      <c r="CA19" s="37">
        <v>350</v>
      </c>
      <c r="CB19" s="45">
        <v>1310</v>
      </c>
      <c r="CC19" s="37">
        <v>200</v>
      </c>
      <c r="CD19" s="37">
        <v>1110</v>
      </c>
      <c r="CE19" s="45">
        <v>985</v>
      </c>
      <c r="CF19" s="37">
        <v>330</v>
      </c>
      <c r="CG19" s="37">
        <v>655</v>
      </c>
      <c r="CH19" s="45">
        <v>1435</v>
      </c>
      <c r="CI19" s="37">
        <v>600</v>
      </c>
      <c r="CJ19" s="37">
        <v>835</v>
      </c>
      <c r="CK19" s="45">
        <v>1645</v>
      </c>
      <c r="CL19" s="37">
        <v>225</v>
      </c>
      <c r="CM19" s="52">
        <v>1420</v>
      </c>
    </row>
    <row r="20" spans="1:91" s="9" customFormat="1" ht="14.25" customHeight="1" x14ac:dyDescent="0.2">
      <c r="A20" s="30" t="s">
        <v>91</v>
      </c>
      <c r="B20" s="45">
        <v>10120</v>
      </c>
      <c r="C20" s="37">
        <v>200</v>
      </c>
      <c r="D20" s="37">
        <v>9920</v>
      </c>
      <c r="E20" s="45">
        <v>7737</v>
      </c>
      <c r="F20" s="37">
        <v>3</v>
      </c>
      <c r="G20" s="37">
        <v>7734</v>
      </c>
      <c r="H20" s="45">
        <v>10759</v>
      </c>
      <c r="I20" s="37">
        <v>1268</v>
      </c>
      <c r="J20" s="37">
        <v>9491</v>
      </c>
      <c r="K20" s="45">
        <v>9491</v>
      </c>
      <c r="L20" s="37">
        <v>1972</v>
      </c>
      <c r="M20" s="37">
        <v>7519</v>
      </c>
      <c r="N20" s="45">
        <v>3072</v>
      </c>
      <c r="O20" s="37">
        <v>502</v>
      </c>
      <c r="P20" s="37">
        <v>2570</v>
      </c>
      <c r="Q20" s="45">
        <v>2915</v>
      </c>
      <c r="R20" s="37">
        <v>320</v>
      </c>
      <c r="S20" s="37">
        <v>2595</v>
      </c>
      <c r="T20" s="45">
        <v>2791</v>
      </c>
      <c r="U20" s="37">
        <v>11</v>
      </c>
      <c r="V20" s="37">
        <v>2780</v>
      </c>
      <c r="W20" s="45">
        <v>2712</v>
      </c>
      <c r="X20" s="37">
        <v>22</v>
      </c>
      <c r="Y20" s="37">
        <v>2690</v>
      </c>
      <c r="Z20" s="45">
        <v>4171</v>
      </c>
      <c r="AA20" s="37">
        <v>672</v>
      </c>
      <c r="AB20" s="37">
        <v>3499</v>
      </c>
      <c r="AC20" s="45">
        <v>5416</v>
      </c>
      <c r="AD20" s="37">
        <v>1059</v>
      </c>
      <c r="AE20" s="37">
        <v>4357</v>
      </c>
      <c r="AF20" s="45">
        <v>6448</v>
      </c>
      <c r="AG20" s="37">
        <v>37</v>
      </c>
      <c r="AH20" s="37">
        <v>6411</v>
      </c>
      <c r="AI20" s="45">
        <v>6121</v>
      </c>
      <c r="AJ20" s="37">
        <v>138</v>
      </c>
      <c r="AK20" s="37">
        <v>5983</v>
      </c>
      <c r="AL20" s="45">
        <v>14161</v>
      </c>
      <c r="AM20" s="37">
        <v>2276</v>
      </c>
      <c r="AN20" s="37">
        <v>11885</v>
      </c>
      <c r="AO20" s="45">
        <v>9192</v>
      </c>
      <c r="AP20" s="37">
        <v>1427</v>
      </c>
      <c r="AQ20" s="37">
        <v>7765</v>
      </c>
      <c r="AR20" s="45">
        <v>6547</v>
      </c>
      <c r="AS20" s="37">
        <v>572</v>
      </c>
      <c r="AT20" s="37">
        <v>5975</v>
      </c>
      <c r="AU20" s="45">
        <v>6341</v>
      </c>
      <c r="AV20" s="37">
        <v>411</v>
      </c>
      <c r="AW20" s="37">
        <v>5930</v>
      </c>
      <c r="AX20" s="45">
        <v>7690</v>
      </c>
      <c r="AY20" s="37">
        <v>1326</v>
      </c>
      <c r="AZ20" s="37">
        <v>6364</v>
      </c>
      <c r="BA20" s="45">
        <v>13007</v>
      </c>
      <c r="BB20" s="37">
        <v>1057</v>
      </c>
      <c r="BC20" s="37">
        <v>11950</v>
      </c>
      <c r="BD20" s="45">
        <v>8877</v>
      </c>
      <c r="BE20" s="37">
        <v>570</v>
      </c>
      <c r="BF20" s="37">
        <v>8307</v>
      </c>
      <c r="BG20" s="45">
        <v>5245</v>
      </c>
      <c r="BH20" s="37">
        <v>392</v>
      </c>
      <c r="BI20" s="37">
        <v>4853</v>
      </c>
      <c r="BJ20" s="45">
        <v>7567</v>
      </c>
      <c r="BK20" s="37">
        <v>1564</v>
      </c>
      <c r="BL20" s="37">
        <v>6003</v>
      </c>
      <c r="BM20" s="45">
        <v>5990</v>
      </c>
      <c r="BN20" s="37">
        <v>1317</v>
      </c>
      <c r="BO20" s="37">
        <v>4673</v>
      </c>
      <c r="BP20" s="45">
        <v>5306</v>
      </c>
      <c r="BQ20" s="37">
        <v>415</v>
      </c>
      <c r="BR20" s="37">
        <v>4891</v>
      </c>
      <c r="BS20" s="45">
        <v>3176</v>
      </c>
      <c r="BT20" s="37">
        <v>740</v>
      </c>
      <c r="BU20" s="37">
        <v>2436</v>
      </c>
      <c r="BV20" s="45">
        <v>8582</v>
      </c>
      <c r="BW20" s="37">
        <v>2160</v>
      </c>
      <c r="BX20" s="37">
        <v>6422</v>
      </c>
      <c r="BY20" s="45">
        <v>9370</v>
      </c>
      <c r="BZ20" s="37">
        <v>2217</v>
      </c>
      <c r="CA20" s="37">
        <v>7153</v>
      </c>
      <c r="CB20" s="45">
        <v>5724</v>
      </c>
      <c r="CC20" s="37">
        <v>2835</v>
      </c>
      <c r="CD20" s="37">
        <v>2889</v>
      </c>
      <c r="CE20" s="45">
        <v>13575</v>
      </c>
      <c r="CF20" s="37">
        <v>3674</v>
      </c>
      <c r="CG20" s="37">
        <v>9901</v>
      </c>
      <c r="CH20" s="45">
        <v>15718</v>
      </c>
      <c r="CI20" s="37">
        <v>3823</v>
      </c>
      <c r="CJ20" s="37">
        <v>11895</v>
      </c>
      <c r="CK20" s="45">
        <v>14900</v>
      </c>
      <c r="CL20" s="37">
        <v>1927</v>
      </c>
      <c r="CM20" s="52">
        <v>12973</v>
      </c>
    </row>
    <row r="21" spans="1:91" s="9" customFormat="1" ht="14.25" customHeight="1" x14ac:dyDescent="0.2">
      <c r="A21" s="30" t="s">
        <v>94</v>
      </c>
      <c r="B21" s="45">
        <v>23807</v>
      </c>
      <c r="C21" s="37">
        <v>3488</v>
      </c>
      <c r="D21" s="37">
        <v>20319</v>
      </c>
      <c r="E21" s="45">
        <v>17229</v>
      </c>
      <c r="F21" s="37">
        <v>1533</v>
      </c>
      <c r="G21" s="37">
        <v>15696</v>
      </c>
      <c r="H21" s="45">
        <v>14968</v>
      </c>
      <c r="I21" s="37">
        <v>1370</v>
      </c>
      <c r="J21" s="37">
        <v>13598</v>
      </c>
      <c r="K21" s="45">
        <v>13119</v>
      </c>
      <c r="L21" s="37">
        <v>0</v>
      </c>
      <c r="M21" s="37">
        <v>13119</v>
      </c>
      <c r="N21" s="45">
        <v>2845</v>
      </c>
      <c r="O21" s="37">
        <v>0</v>
      </c>
      <c r="P21" s="37">
        <v>2845</v>
      </c>
      <c r="Q21" s="45">
        <v>12155</v>
      </c>
      <c r="R21" s="37">
        <v>0</v>
      </c>
      <c r="S21" s="37">
        <v>12155</v>
      </c>
      <c r="T21" s="45">
        <v>11627</v>
      </c>
      <c r="U21" s="37">
        <v>0</v>
      </c>
      <c r="V21" s="37">
        <v>11627</v>
      </c>
      <c r="W21" s="45">
        <v>19492</v>
      </c>
      <c r="X21" s="37">
        <v>2351</v>
      </c>
      <c r="Y21" s="37">
        <v>17141</v>
      </c>
      <c r="Z21" s="45">
        <v>29296</v>
      </c>
      <c r="AA21" s="37">
        <v>1593</v>
      </c>
      <c r="AB21" s="37">
        <v>27703</v>
      </c>
      <c r="AC21" s="45">
        <v>31985</v>
      </c>
      <c r="AD21" s="37">
        <v>145</v>
      </c>
      <c r="AE21" s="37">
        <v>31840</v>
      </c>
      <c r="AF21" s="45">
        <v>39210</v>
      </c>
      <c r="AG21" s="37">
        <v>779</v>
      </c>
      <c r="AH21" s="37">
        <v>38431</v>
      </c>
      <c r="AI21" s="45">
        <v>35258</v>
      </c>
      <c r="AJ21" s="37">
        <v>315</v>
      </c>
      <c r="AK21" s="37">
        <v>34943</v>
      </c>
      <c r="AL21" s="45">
        <v>20021</v>
      </c>
      <c r="AM21" s="37">
        <v>5105</v>
      </c>
      <c r="AN21" s="37">
        <v>14916</v>
      </c>
      <c r="AO21" s="45">
        <v>22651</v>
      </c>
      <c r="AP21" s="37">
        <v>5812</v>
      </c>
      <c r="AQ21" s="37">
        <v>16839</v>
      </c>
      <c r="AR21" s="45">
        <v>21485</v>
      </c>
      <c r="AS21" s="37">
        <v>1310</v>
      </c>
      <c r="AT21" s="37">
        <v>20175</v>
      </c>
      <c r="AU21" s="45">
        <v>14472</v>
      </c>
      <c r="AV21" s="37">
        <v>0</v>
      </c>
      <c r="AW21" s="37">
        <v>14472</v>
      </c>
      <c r="AX21" s="45">
        <v>41463</v>
      </c>
      <c r="AY21" s="37">
        <v>6621</v>
      </c>
      <c r="AZ21" s="37">
        <v>34842</v>
      </c>
      <c r="BA21" s="45">
        <v>28414</v>
      </c>
      <c r="BB21" s="37">
        <v>3210</v>
      </c>
      <c r="BC21" s="37">
        <v>25204</v>
      </c>
      <c r="BD21" s="45">
        <v>54692</v>
      </c>
      <c r="BE21" s="37">
        <v>2980</v>
      </c>
      <c r="BF21" s="37">
        <v>51712</v>
      </c>
      <c r="BG21" s="45">
        <v>11199</v>
      </c>
      <c r="BH21" s="37">
        <v>1540</v>
      </c>
      <c r="BI21" s="37">
        <v>9659</v>
      </c>
      <c r="BJ21" s="45">
        <v>15571</v>
      </c>
      <c r="BK21" s="37">
        <v>3284</v>
      </c>
      <c r="BL21" s="37">
        <v>12287</v>
      </c>
      <c r="BM21" s="45">
        <v>6206</v>
      </c>
      <c r="BN21" s="37">
        <v>2440</v>
      </c>
      <c r="BO21" s="37">
        <v>3766</v>
      </c>
      <c r="BP21" s="45">
        <v>8238</v>
      </c>
      <c r="BQ21" s="37">
        <v>2044</v>
      </c>
      <c r="BR21" s="37">
        <v>6194</v>
      </c>
      <c r="BS21" s="45">
        <v>12105</v>
      </c>
      <c r="BT21" s="37">
        <v>1833</v>
      </c>
      <c r="BU21" s="37">
        <v>10272</v>
      </c>
      <c r="BV21" s="45">
        <v>11079</v>
      </c>
      <c r="BW21" s="37">
        <v>3296</v>
      </c>
      <c r="BX21" s="37">
        <v>7783</v>
      </c>
      <c r="BY21" s="45">
        <v>22120</v>
      </c>
      <c r="BZ21" s="37">
        <v>5164</v>
      </c>
      <c r="CA21" s="37">
        <v>16956</v>
      </c>
      <c r="CB21" s="45">
        <v>20837</v>
      </c>
      <c r="CC21" s="37">
        <v>2742</v>
      </c>
      <c r="CD21" s="37">
        <v>18095</v>
      </c>
      <c r="CE21" s="45">
        <v>16439</v>
      </c>
      <c r="CF21" s="37">
        <v>4581</v>
      </c>
      <c r="CG21" s="37">
        <v>11858</v>
      </c>
      <c r="CH21" s="45">
        <v>14583</v>
      </c>
      <c r="CI21" s="37">
        <v>2105</v>
      </c>
      <c r="CJ21" s="37">
        <v>12478</v>
      </c>
      <c r="CK21" s="45">
        <v>18006</v>
      </c>
      <c r="CL21" s="37">
        <v>2246</v>
      </c>
      <c r="CM21" s="52">
        <v>15760</v>
      </c>
    </row>
    <row r="22" spans="1:91" s="9" customFormat="1" ht="14.25" customHeight="1" x14ac:dyDescent="0.2">
      <c r="A22" s="30" t="s">
        <v>97</v>
      </c>
      <c r="B22" s="45">
        <v>8368</v>
      </c>
      <c r="C22" s="37">
        <v>0</v>
      </c>
      <c r="D22" s="37">
        <v>8368</v>
      </c>
      <c r="E22" s="45">
        <v>9476</v>
      </c>
      <c r="F22" s="37">
        <v>1200</v>
      </c>
      <c r="G22" s="37">
        <v>8276</v>
      </c>
      <c r="H22" s="45">
        <v>15809</v>
      </c>
      <c r="I22" s="37">
        <v>0</v>
      </c>
      <c r="J22" s="37">
        <v>15809</v>
      </c>
      <c r="K22" s="45">
        <v>20769</v>
      </c>
      <c r="L22" s="37">
        <v>1341</v>
      </c>
      <c r="M22" s="37">
        <v>19428</v>
      </c>
      <c r="N22" s="45">
        <v>19056</v>
      </c>
      <c r="O22" s="37">
        <v>1117</v>
      </c>
      <c r="P22" s="37">
        <v>17939</v>
      </c>
      <c r="Q22" s="45">
        <v>10798</v>
      </c>
      <c r="R22" s="37">
        <v>758</v>
      </c>
      <c r="S22" s="37">
        <v>10040</v>
      </c>
      <c r="T22" s="45">
        <v>19666</v>
      </c>
      <c r="U22" s="37">
        <v>1300</v>
      </c>
      <c r="V22" s="37">
        <v>18366</v>
      </c>
      <c r="W22" s="45">
        <v>14193</v>
      </c>
      <c r="X22" s="37">
        <v>250</v>
      </c>
      <c r="Y22" s="37">
        <v>13943</v>
      </c>
      <c r="Z22" s="45">
        <v>21253</v>
      </c>
      <c r="AA22" s="37">
        <v>1443</v>
      </c>
      <c r="AB22" s="37">
        <v>19810</v>
      </c>
      <c r="AC22" s="45">
        <v>22451</v>
      </c>
      <c r="AD22" s="37">
        <v>4444</v>
      </c>
      <c r="AE22" s="37">
        <v>18007</v>
      </c>
      <c r="AF22" s="45">
        <v>14121</v>
      </c>
      <c r="AG22" s="37">
        <v>3237</v>
      </c>
      <c r="AH22" s="37">
        <v>10884</v>
      </c>
      <c r="AI22" s="45">
        <v>21471</v>
      </c>
      <c r="AJ22" s="37">
        <v>958</v>
      </c>
      <c r="AK22" s="37">
        <v>20513</v>
      </c>
      <c r="AL22" s="45">
        <v>11767</v>
      </c>
      <c r="AM22" s="37">
        <v>388</v>
      </c>
      <c r="AN22" s="37">
        <v>11379</v>
      </c>
      <c r="AO22" s="45">
        <v>10920</v>
      </c>
      <c r="AP22" s="37">
        <v>0</v>
      </c>
      <c r="AQ22" s="37">
        <v>10920</v>
      </c>
      <c r="AR22" s="45">
        <v>7810</v>
      </c>
      <c r="AS22" s="37">
        <v>50</v>
      </c>
      <c r="AT22" s="37">
        <v>7760</v>
      </c>
      <c r="AU22" s="45">
        <v>9580</v>
      </c>
      <c r="AV22" s="37">
        <v>236</v>
      </c>
      <c r="AW22" s="37">
        <v>9344</v>
      </c>
      <c r="AX22" s="45">
        <v>6606</v>
      </c>
      <c r="AY22" s="37">
        <v>20</v>
      </c>
      <c r="AZ22" s="37">
        <v>6586</v>
      </c>
      <c r="BA22" s="45">
        <v>4914</v>
      </c>
      <c r="BB22" s="37">
        <v>5</v>
      </c>
      <c r="BC22" s="37">
        <v>4909</v>
      </c>
      <c r="BD22" s="45">
        <v>5858</v>
      </c>
      <c r="BE22" s="37">
        <v>377</v>
      </c>
      <c r="BF22" s="37">
        <v>5481</v>
      </c>
      <c r="BG22" s="45">
        <v>12810</v>
      </c>
      <c r="BH22" s="37">
        <v>450</v>
      </c>
      <c r="BI22" s="37">
        <v>12360</v>
      </c>
      <c r="BJ22" s="45">
        <v>12738</v>
      </c>
      <c r="BK22" s="37">
        <v>2550</v>
      </c>
      <c r="BL22" s="37">
        <v>10188</v>
      </c>
      <c r="BM22" s="45">
        <v>3103</v>
      </c>
      <c r="BN22" s="37">
        <v>250</v>
      </c>
      <c r="BO22" s="37">
        <v>2853</v>
      </c>
      <c r="BP22" s="45">
        <v>6991</v>
      </c>
      <c r="BQ22" s="37">
        <v>449</v>
      </c>
      <c r="BR22" s="37">
        <v>6542</v>
      </c>
      <c r="BS22" s="45">
        <v>9545</v>
      </c>
      <c r="BT22" s="37">
        <v>998</v>
      </c>
      <c r="BU22" s="37">
        <v>8547</v>
      </c>
      <c r="BV22" s="45">
        <v>7323</v>
      </c>
      <c r="BW22" s="37">
        <v>2804</v>
      </c>
      <c r="BX22" s="37">
        <v>4519</v>
      </c>
      <c r="BY22" s="45">
        <v>11118</v>
      </c>
      <c r="BZ22" s="37">
        <v>3983</v>
      </c>
      <c r="CA22" s="37">
        <v>7135</v>
      </c>
      <c r="CB22" s="45">
        <v>10878</v>
      </c>
      <c r="CC22" s="37">
        <v>970</v>
      </c>
      <c r="CD22" s="37">
        <v>9908</v>
      </c>
      <c r="CE22" s="45">
        <v>11440</v>
      </c>
      <c r="CF22" s="37">
        <v>713</v>
      </c>
      <c r="CG22" s="37">
        <v>10727</v>
      </c>
      <c r="CH22" s="45">
        <v>9108</v>
      </c>
      <c r="CI22" s="37">
        <v>2024</v>
      </c>
      <c r="CJ22" s="37">
        <v>7084</v>
      </c>
      <c r="CK22" s="45">
        <v>14074</v>
      </c>
      <c r="CL22" s="37">
        <v>3227</v>
      </c>
      <c r="CM22" s="52">
        <v>10847</v>
      </c>
    </row>
    <row r="23" spans="1:91" s="9" customFormat="1" ht="14.25" customHeight="1" x14ac:dyDescent="0.2">
      <c r="A23" s="29" t="str">
        <f>VLOOKUP("&lt;Zeilentitel_3&gt;",Uebersetzungen!$B$3:$E$24,Uebersetzungen!$B$2+1,FALSE)</f>
        <v>Region Bernina</v>
      </c>
      <c r="B23" s="44">
        <v>57786</v>
      </c>
      <c r="C23" s="36">
        <v>4287</v>
      </c>
      <c r="D23" s="36">
        <v>53499</v>
      </c>
      <c r="E23" s="44">
        <v>76670</v>
      </c>
      <c r="F23" s="36">
        <v>4344</v>
      </c>
      <c r="G23" s="36">
        <v>72326</v>
      </c>
      <c r="H23" s="44">
        <v>47277</v>
      </c>
      <c r="I23" s="36">
        <v>2170</v>
      </c>
      <c r="J23" s="36">
        <v>45107</v>
      </c>
      <c r="K23" s="44">
        <v>40032</v>
      </c>
      <c r="L23" s="36">
        <v>3026</v>
      </c>
      <c r="M23" s="36">
        <v>37006</v>
      </c>
      <c r="N23" s="44">
        <v>33876</v>
      </c>
      <c r="O23" s="36">
        <v>995</v>
      </c>
      <c r="P23" s="36">
        <v>32881</v>
      </c>
      <c r="Q23" s="44">
        <v>30465</v>
      </c>
      <c r="R23" s="36">
        <v>1321</v>
      </c>
      <c r="S23" s="36">
        <v>29144</v>
      </c>
      <c r="T23" s="44">
        <v>28232</v>
      </c>
      <c r="U23" s="36">
        <v>1042</v>
      </c>
      <c r="V23" s="36">
        <v>27190</v>
      </c>
      <c r="W23" s="44">
        <v>29641</v>
      </c>
      <c r="X23" s="36">
        <v>1367</v>
      </c>
      <c r="Y23" s="36">
        <v>28274</v>
      </c>
      <c r="Z23" s="44">
        <v>24236</v>
      </c>
      <c r="AA23" s="36">
        <v>1818</v>
      </c>
      <c r="AB23" s="36">
        <v>22418</v>
      </c>
      <c r="AC23" s="44">
        <v>32023</v>
      </c>
      <c r="AD23" s="36">
        <v>2526</v>
      </c>
      <c r="AE23" s="36">
        <v>29497</v>
      </c>
      <c r="AF23" s="44">
        <v>34545</v>
      </c>
      <c r="AG23" s="36">
        <v>1753</v>
      </c>
      <c r="AH23" s="36">
        <v>32792</v>
      </c>
      <c r="AI23" s="44">
        <v>41850</v>
      </c>
      <c r="AJ23" s="36">
        <v>1910</v>
      </c>
      <c r="AK23" s="36">
        <v>39940</v>
      </c>
      <c r="AL23" s="44">
        <v>35012</v>
      </c>
      <c r="AM23" s="36">
        <v>4285</v>
      </c>
      <c r="AN23" s="36">
        <v>30727</v>
      </c>
      <c r="AO23" s="44">
        <v>21628</v>
      </c>
      <c r="AP23" s="36">
        <v>2627</v>
      </c>
      <c r="AQ23" s="36">
        <v>19001</v>
      </c>
      <c r="AR23" s="44">
        <v>29046</v>
      </c>
      <c r="AS23" s="36">
        <v>82</v>
      </c>
      <c r="AT23" s="36">
        <v>28964</v>
      </c>
      <c r="AU23" s="44">
        <v>41480</v>
      </c>
      <c r="AV23" s="36">
        <v>2176</v>
      </c>
      <c r="AW23" s="36">
        <v>39304</v>
      </c>
      <c r="AX23" s="44">
        <v>42095</v>
      </c>
      <c r="AY23" s="36">
        <v>5924</v>
      </c>
      <c r="AZ23" s="36">
        <v>36171</v>
      </c>
      <c r="BA23" s="44">
        <v>25562</v>
      </c>
      <c r="BB23" s="36">
        <v>1193</v>
      </c>
      <c r="BC23" s="36">
        <v>24369</v>
      </c>
      <c r="BD23" s="44">
        <v>45687</v>
      </c>
      <c r="BE23" s="36">
        <v>8001</v>
      </c>
      <c r="BF23" s="36">
        <v>37686</v>
      </c>
      <c r="BG23" s="44">
        <v>41476</v>
      </c>
      <c r="BH23" s="36">
        <v>1586</v>
      </c>
      <c r="BI23" s="36">
        <v>39890</v>
      </c>
      <c r="BJ23" s="44">
        <v>22343</v>
      </c>
      <c r="BK23" s="36">
        <v>11463</v>
      </c>
      <c r="BL23" s="36">
        <v>10880</v>
      </c>
      <c r="BM23" s="44">
        <v>15098</v>
      </c>
      <c r="BN23" s="36">
        <v>1268</v>
      </c>
      <c r="BO23" s="36">
        <v>13830</v>
      </c>
      <c r="BP23" s="44">
        <v>30840</v>
      </c>
      <c r="BQ23" s="36">
        <v>9820</v>
      </c>
      <c r="BR23" s="36">
        <v>21020</v>
      </c>
      <c r="BS23" s="44">
        <v>31590</v>
      </c>
      <c r="BT23" s="36">
        <v>5050</v>
      </c>
      <c r="BU23" s="36">
        <v>26540</v>
      </c>
      <c r="BV23" s="44">
        <v>41887</v>
      </c>
      <c r="BW23" s="36">
        <v>12621</v>
      </c>
      <c r="BX23" s="36">
        <v>29266</v>
      </c>
      <c r="BY23" s="44">
        <v>38260</v>
      </c>
      <c r="BZ23" s="36">
        <v>4970</v>
      </c>
      <c r="CA23" s="36">
        <v>33290</v>
      </c>
      <c r="CB23" s="44">
        <v>22936</v>
      </c>
      <c r="CC23" s="36">
        <v>6464</v>
      </c>
      <c r="CD23" s="36">
        <v>16472</v>
      </c>
      <c r="CE23" s="44">
        <v>35426</v>
      </c>
      <c r="CF23" s="36">
        <v>6184</v>
      </c>
      <c r="CG23" s="36">
        <v>29242</v>
      </c>
      <c r="CH23" s="44">
        <v>39879</v>
      </c>
      <c r="CI23" s="36">
        <v>6308</v>
      </c>
      <c r="CJ23" s="36">
        <v>33571</v>
      </c>
      <c r="CK23" s="44">
        <v>37907</v>
      </c>
      <c r="CL23" s="36">
        <v>7098</v>
      </c>
      <c r="CM23" s="51">
        <v>30809</v>
      </c>
    </row>
    <row r="24" spans="1:91" s="9" customFormat="1" ht="14.25" customHeight="1" x14ac:dyDescent="0.2">
      <c r="A24" s="30" t="s">
        <v>4</v>
      </c>
      <c r="B24" s="45">
        <v>10413</v>
      </c>
      <c r="C24" s="37">
        <v>4064</v>
      </c>
      <c r="D24" s="37">
        <v>6349</v>
      </c>
      <c r="E24" s="45">
        <v>11819</v>
      </c>
      <c r="F24" s="37">
        <v>3922</v>
      </c>
      <c r="G24" s="37">
        <v>7897</v>
      </c>
      <c r="H24" s="45">
        <v>8326</v>
      </c>
      <c r="I24" s="37">
        <v>1925</v>
      </c>
      <c r="J24" s="37">
        <v>6401</v>
      </c>
      <c r="K24" s="45">
        <v>7366</v>
      </c>
      <c r="L24" s="37">
        <v>2781</v>
      </c>
      <c r="M24" s="37">
        <v>4585</v>
      </c>
      <c r="N24" s="45">
        <v>4556</v>
      </c>
      <c r="O24" s="37">
        <v>792</v>
      </c>
      <c r="P24" s="37">
        <v>3764</v>
      </c>
      <c r="Q24" s="45">
        <v>3619</v>
      </c>
      <c r="R24" s="37">
        <v>1321</v>
      </c>
      <c r="S24" s="37">
        <v>2298</v>
      </c>
      <c r="T24" s="45">
        <v>3638</v>
      </c>
      <c r="U24" s="37">
        <v>852</v>
      </c>
      <c r="V24" s="37">
        <v>2786</v>
      </c>
      <c r="W24" s="45">
        <v>6000</v>
      </c>
      <c r="X24" s="37">
        <v>1367</v>
      </c>
      <c r="Y24" s="37">
        <v>4633</v>
      </c>
      <c r="Z24" s="45">
        <v>11413</v>
      </c>
      <c r="AA24" s="37">
        <v>1174</v>
      </c>
      <c r="AB24" s="37">
        <v>10239</v>
      </c>
      <c r="AC24" s="45">
        <v>13978</v>
      </c>
      <c r="AD24" s="37">
        <v>2238</v>
      </c>
      <c r="AE24" s="37">
        <v>11740</v>
      </c>
      <c r="AF24" s="45">
        <v>10648</v>
      </c>
      <c r="AG24" s="37">
        <v>1702</v>
      </c>
      <c r="AH24" s="37">
        <v>8946</v>
      </c>
      <c r="AI24" s="45">
        <v>9914</v>
      </c>
      <c r="AJ24" s="37">
        <v>955</v>
      </c>
      <c r="AK24" s="37">
        <v>8959</v>
      </c>
      <c r="AL24" s="45">
        <v>6690</v>
      </c>
      <c r="AM24" s="37">
        <v>1377</v>
      </c>
      <c r="AN24" s="37">
        <v>5313</v>
      </c>
      <c r="AO24" s="45">
        <v>6907</v>
      </c>
      <c r="AP24" s="37">
        <v>239</v>
      </c>
      <c r="AQ24" s="37">
        <v>6668</v>
      </c>
      <c r="AR24" s="45">
        <v>5723</v>
      </c>
      <c r="AS24" s="37">
        <v>65</v>
      </c>
      <c r="AT24" s="37">
        <v>5658</v>
      </c>
      <c r="AU24" s="45">
        <v>10622</v>
      </c>
      <c r="AV24" s="37">
        <v>477</v>
      </c>
      <c r="AW24" s="37">
        <v>10145</v>
      </c>
      <c r="AX24" s="45">
        <v>19247</v>
      </c>
      <c r="AY24" s="37">
        <v>997</v>
      </c>
      <c r="AZ24" s="37">
        <v>18250</v>
      </c>
      <c r="BA24" s="45">
        <v>1493</v>
      </c>
      <c r="BB24" s="37">
        <v>493</v>
      </c>
      <c r="BC24" s="37">
        <v>1000</v>
      </c>
      <c r="BD24" s="45">
        <v>2001</v>
      </c>
      <c r="BE24" s="37">
        <v>601</v>
      </c>
      <c r="BF24" s="37">
        <v>1400</v>
      </c>
      <c r="BG24" s="45">
        <v>3431</v>
      </c>
      <c r="BH24" s="37">
        <v>1441</v>
      </c>
      <c r="BI24" s="37">
        <v>1990</v>
      </c>
      <c r="BJ24" s="45">
        <v>1593</v>
      </c>
      <c r="BK24" s="37">
        <v>1463</v>
      </c>
      <c r="BL24" s="37">
        <v>130</v>
      </c>
      <c r="BM24" s="45">
        <v>2768</v>
      </c>
      <c r="BN24" s="37">
        <v>1268</v>
      </c>
      <c r="BO24" s="37">
        <v>1500</v>
      </c>
      <c r="BP24" s="45">
        <v>3410</v>
      </c>
      <c r="BQ24" s="37">
        <v>1610</v>
      </c>
      <c r="BR24" s="37">
        <v>1800</v>
      </c>
      <c r="BS24" s="45">
        <v>4340</v>
      </c>
      <c r="BT24" s="37">
        <v>2150</v>
      </c>
      <c r="BU24" s="37">
        <v>2190</v>
      </c>
      <c r="BV24" s="45">
        <v>8262</v>
      </c>
      <c r="BW24" s="37">
        <v>4262</v>
      </c>
      <c r="BX24" s="37">
        <v>4000</v>
      </c>
      <c r="BY24" s="45">
        <v>7230</v>
      </c>
      <c r="BZ24" s="37">
        <v>2300</v>
      </c>
      <c r="CA24" s="37">
        <v>4930</v>
      </c>
      <c r="CB24" s="45">
        <v>10014</v>
      </c>
      <c r="CC24" s="37">
        <v>5114</v>
      </c>
      <c r="CD24" s="37">
        <v>4900</v>
      </c>
      <c r="CE24" s="45">
        <v>4810</v>
      </c>
      <c r="CF24" s="37">
        <v>3020</v>
      </c>
      <c r="CG24" s="37">
        <v>1790</v>
      </c>
      <c r="CH24" s="45">
        <v>6077</v>
      </c>
      <c r="CI24" s="37">
        <v>1477</v>
      </c>
      <c r="CJ24" s="37">
        <v>4600</v>
      </c>
      <c r="CK24" s="45">
        <v>4782</v>
      </c>
      <c r="CL24" s="37">
        <v>1770</v>
      </c>
      <c r="CM24" s="52">
        <v>3012</v>
      </c>
    </row>
    <row r="25" spans="1:91" s="9" customFormat="1" ht="14.25" customHeight="1" x14ac:dyDescent="0.2">
      <c r="A25" s="30" t="s">
        <v>5</v>
      </c>
      <c r="B25" s="45">
        <v>47373</v>
      </c>
      <c r="C25" s="37">
        <v>223</v>
      </c>
      <c r="D25" s="37">
        <v>47150</v>
      </c>
      <c r="E25" s="45">
        <v>64851</v>
      </c>
      <c r="F25" s="37">
        <v>422</v>
      </c>
      <c r="G25" s="37">
        <v>64429</v>
      </c>
      <c r="H25" s="45">
        <v>38951</v>
      </c>
      <c r="I25" s="37">
        <v>245</v>
      </c>
      <c r="J25" s="37">
        <v>38706</v>
      </c>
      <c r="K25" s="45">
        <v>32666</v>
      </c>
      <c r="L25" s="37">
        <v>245</v>
      </c>
      <c r="M25" s="37">
        <v>32421</v>
      </c>
      <c r="N25" s="45">
        <v>29320</v>
      </c>
      <c r="O25" s="37">
        <v>203</v>
      </c>
      <c r="P25" s="37">
        <v>29117</v>
      </c>
      <c r="Q25" s="45">
        <v>26846</v>
      </c>
      <c r="R25" s="37">
        <v>0</v>
      </c>
      <c r="S25" s="37">
        <v>26846</v>
      </c>
      <c r="T25" s="45">
        <v>24594</v>
      </c>
      <c r="U25" s="37">
        <v>190</v>
      </c>
      <c r="V25" s="37">
        <v>24404</v>
      </c>
      <c r="W25" s="45">
        <v>23641</v>
      </c>
      <c r="X25" s="37">
        <v>0</v>
      </c>
      <c r="Y25" s="37">
        <v>23641</v>
      </c>
      <c r="Z25" s="45">
        <v>12823</v>
      </c>
      <c r="AA25" s="37">
        <v>644</v>
      </c>
      <c r="AB25" s="37">
        <v>12179</v>
      </c>
      <c r="AC25" s="45">
        <v>18045</v>
      </c>
      <c r="AD25" s="37">
        <v>288</v>
      </c>
      <c r="AE25" s="37">
        <v>17757</v>
      </c>
      <c r="AF25" s="45">
        <v>23897</v>
      </c>
      <c r="AG25" s="37">
        <v>51</v>
      </c>
      <c r="AH25" s="37">
        <v>23846</v>
      </c>
      <c r="AI25" s="45">
        <v>31936</v>
      </c>
      <c r="AJ25" s="37">
        <v>955</v>
      </c>
      <c r="AK25" s="37">
        <v>30981</v>
      </c>
      <c r="AL25" s="45">
        <v>28322</v>
      </c>
      <c r="AM25" s="37">
        <v>2908</v>
      </c>
      <c r="AN25" s="37">
        <v>25414</v>
      </c>
      <c r="AO25" s="45">
        <v>14721</v>
      </c>
      <c r="AP25" s="37">
        <v>2388</v>
      </c>
      <c r="AQ25" s="37">
        <v>12333</v>
      </c>
      <c r="AR25" s="45">
        <v>23323</v>
      </c>
      <c r="AS25" s="37">
        <v>17</v>
      </c>
      <c r="AT25" s="37">
        <v>23306</v>
      </c>
      <c r="AU25" s="45">
        <v>30858</v>
      </c>
      <c r="AV25" s="37">
        <v>1699</v>
      </c>
      <c r="AW25" s="37">
        <v>29159</v>
      </c>
      <c r="AX25" s="45">
        <v>22848</v>
      </c>
      <c r="AY25" s="37">
        <v>4927</v>
      </c>
      <c r="AZ25" s="37">
        <v>17921</v>
      </c>
      <c r="BA25" s="45">
        <v>24069</v>
      </c>
      <c r="BB25" s="37">
        <v>700</v>
      </c>
      <c r="BC25" s="37">
        <v>23369</v>
      </c>
      <c r="BD25" s="45">
        <v>43686</v>
      </c>
      <c r="BE25" s="37">
        <v>7400</v>
      </c>
      <c r="BF25" s="37">
        <v>36286</v>
      </c>
      <c r="BG25" s="45">
        <v>38045</v>
      </c>
      <c r="BH25" s="37">
        <v>145</v>
      </c>
      <c r="BI25" s="37">
        <v>37900</v>
      </c>
      <c r="BJ25" s="45">
        <v>20750</v>
      </c>
      <c r="BK25" s="37">
        <v>10000</v>
      </c>
      <c r="BL25" s="37">
        <v>10750</v>
      </c>
      <c r="BM25" s="45">
        <v>12330</v>
      </c>
      <c r="BN25" s="37">
        <v>0</v>
      </c>
      <c r="BO25" s="37">
        <v>12330</v>
      </c>
      <c r="BP25" s="45">
        <v>27430</v>
      </c>
      <c r="BQ25" s="37">
        <v>8210</v>
      </c>
      <c r="BR25" s="37">
        <v>19220</v>
      </c>
      <c r="BS25" s="45">
        <v>27250</v>
      </c>
      <c r="BT25" s="37">
        <v>2900</v>
      </c>
      <c r="BU25" s="37">
        <v>24350</v>
      </c>
      <c r="BV25" s="45">
        <v>33625</v>
      </c>
      <c r="BW25" s="37">
        <v>8359</v>
      </c>
      <c r="BX25" s="37">
        <v>25266</v>
      </c>
      <c r="BY25" s="45">
        <v>31030</v>
      </c>
      <c r="BZ25" s="37">
        <v>2670</v>
      </c>
      <c r="CA25" s="37">
        <v>28360</v>
      </c>
      <c r="CB25" s="45">
        <v>12922</v>
      </c>
      <c r="CC25" s="37">
        <v>1350</v>
      </c>
      <c r="CD25" s="37">
        <v>11572</v>
      </c>
      <c r="CE25" s="45">
        <v>30616</v>
      </c>
      <c r="CF25" s="37">
        <v>3164</v>
      </c>
      <c r="CG25" s="37">
        <v>27452</v>
      </c>
      <c r="CH25" s="45">
        <v>33802</v>
      </c>
      <c r="CI25" s="37">
        <v>4831</v>
      </c>
      <c r="CJ25" s="37">
        <v>28971</v>
      </c>
      <c r="CK25" s="45">
        <v>33125</v>
      </c>
      <c r="CL25" s="37">
        <v>5328</v>
      </c>
      <c r="CM25" s="52">
        <v>27797</v>
      </c>
    </row>
    <row r="26" spans="1:91" s="9" customFormat="1" ht="14.25" customHeight="1" x14ac:dyDescent="0.2">
      <c r="A26" s="29" t="str">
        <f>VLOOKUP("&lt;Zeilentitel_4&gt;",Uebersetzungen!$B$3:$E$24,Uebersetzungen!$B$2+1,FALSE)</f>
        <v>Region Engiadina Bassa/Val Müstair</v>
      </c>
      <c r="B26" s="44">
        <v>111415</v>
      </c>
      <c r="C26" s="36">
        <v>14991</v>
      </c>
      <c r="D26" s="36">
        <v>96424</v>
      </c>
      <c r="E26" s="44">
        <v>110341</v>
      </c>
      <c r="F26" s="36">
        <v>6094</v>
      </c>
      <c r="G26" s="36">
        <v>104247</v>
      </c>
      <c r="H26" s="44">
        <v>108587</v>
      </c>
      <c r="I26" s="36">
        <v>8759</v>
      </c>
      <c r="J26" s="36">
        <v>99828</v>
      </c>
      <c r="K26" s="44">
        <v>107190</v>
      </c>
      <c r="L26" s="36">
        <v>7302</v>
      </c>
      <c r="M26" s="36">
        <v>99888</v>
      </c>
      <c r="N26" s="44">
        <v>114068</v>
      </c>
      <c r="O26" s="36">
        <v>4429</v>
      </c>
      <c r="P26" s="36">
        <v>109639</v>
      </c>
      <c r="Q26" s="44">
        <v>106839</v>
      </c>
      <c r="R26" s="36">
        <v>8856</v>
      </c>
      <c r="S26" s="36">
        <v>97983</v>
      </c>
      <c r="T26" s="44">
        <v>120679</v>
      </c>
      <c r="U26" s="36">
        <v>4021</v>
      </c>
      <c r="V26" s="36">
        <v>116658</v>
      </c>
      <c r="W26" s="44">
        <v>114586</v>
      </c>
      <c r="X26" s="36">
        <v>2080</v>
      </c>
      <c r="Y26" s="36">
        <v>112506</v>
      </c>
      <c r="Z26" s="44">
        <v>108452</v>
      </c>
      <c r="AA26" s="36">
        <v>6218</v>
      </c>
      <c r="AB26" s="36">
        <v>102234</v>
      </c>
      <c r="AC26" s="44">
        <v>122231</v>
      </c>
      <c r="AD26" s="36">
        <v>7967</v>
      </c>
      <c r="AE26" s="36">
        <v>114264</v>
      </c>
      <c r="AF26" s="44">
        <v>130775</v>
      </c>
      <c r="AG26" s="36">
        <v>11404</v>
      </c>
      <c r="AH26" s="36">
        <v>119371</v>
      </c>
      <c r="AI26" s="44">
        <v>107202</v>
      </c>
      <c r="AJ26" s="36">
        <v>4876</v>
      </c>
      <c r="AK26" s="36">
        <v>102326</v>
      </c>
      <c r="AL26" s="44">
        <v>109359</v>
      </c>
      <c r="AM26" s="36">
        <v>9338</v>
      </c>
      <c r="AN26" s="36">
        <v>100021</v>
      </c>
      <c r="AO26" s="44">
        <v>119343</v>
      </c>
      <c r="AP26" s="36">
        <v>9953</v>
      </c>
      <c r="AQ26" s="36">
        <v>109390</v>
      </c>
      <c r="AR26" s="44">
        <v>152066</v>
      </c>
      <c r="AS26" s="36">
        <v>11568</v>
      </c>
      <c r="AT26" s="36">
        <v>140498</v>
      </c>
      <c r="AU26" s="44">
        <v>137122</v>
      </c>
      <c r="AV26" s="36">
        <v>16110</v>
      </c>
      <c r="AW26" s="36">
        <v>121012</v>
      </c>
      <c r="AX26" s="44">
        <v>123932</v>
      </c>
      <c r="AY26" s="36">
        <v>35771</v>
      </c>
      <c r="AZ26" s="36">
        <v>88161</v>
      </c>
      <c r="BA26" s="44">
        <v>75043</v>
      </c>
      <c r="BB26" s="36">
        <v>13312</v>
      </c>
      <c r="BC26" s="36">
        <v>61731</v>
      </c>
      <c r="BD26" s="44">
        <v>60544</v>
      </c>
      <c r="BE26" s="36">
        <v>10967</v>
      </c>
      <c r="BF26" s="36">
        <v>49577</v>
      </c>
      <c r="BG26" s="44">
        <v>63468</v>
      </c>
      <c r="BH26" s="36">
        <v>17951</v>
      </c>
      <c r="BI26" s="36">
        <v>45517</v>
      </c>
      <c r="BJ26" s="44">
        <v>73338</v>
      </c>
      <c r="BK26" s="36">
        <v>16550</v>
      </c>
      <c r="BL26" s="36">
        <v>56788</v>
      </c>
      <c r="BM26" s="44">
        <v>74175</v>
      </c>
      <c r="BN26" s="36">
        <v>15925</v>
      </c>
      <c r="BO26" s="36">
        <v>58250</v>
      </c>
      <c r="BP26" s="44">
        <v>90772</v>
      </c>
      <c r="BQ26" s="36">
        <v>21010</v>
      </c>
      <c r="BR26" s="36">
        <v>69762</v>
      </c>
      <c r="BS26" s="44">
        <v>91002</v>
      </c>
      <c r="BT26" s="36">
        <v>24243</v>
      </c>
      <c r="BU26" s="36">
        <v>66759</v>
      </c>
      <c r="BV26" s="44">
        <v>74636</v>
      </c>
      <c r="BW26" s="36">
        <v>24259</v>
      </c>
      <c r="BX26" s="36">
        <v>50377</v>
      </c>
      <c r="BY26" s="44">
        <v>105015</v>
      </c>
      <c r="BZ26" s="36">
        <v>35860</v>
      </c>
      <c r="CA26" s="36">
        <v>69155</v>
      </c>
      <c r="CB26" s="44">
        <v>89285</v>
      </c>
      <c r="CC26" s="36">
        <v>27224</v>
      </c>
      <c r="CD26" s="36">
        <v>62061</v>
      </c>
      <c r="CE26" s="44">
        <v>110996</v>
      </c>
      <c r="CF26" s="36">
        <v>39180</v>
      </c>
      <c r="CG26" s="36">
        <v>71816</v>
      </c>
      <c r="CH26" s="44">
        <v>114834</v>
      </c>
      <c r="CI26" s="36">
        <v>40239</v>
      </c>
      <c r="CJ26" s="36">
        <v>74595</v>
      </c>
      <c r="CK26" s="44">
        <v>119978</v>
      </c>
      <c r="CL26" s="36">
        <v>37052</v>
      </c>
      <c r="CM26" s="51">
        <v>82926</v>
      </c>
    </row>
    <row r="27" spans="1:91" s="9" customFormat="1" ht="14.25" customHeight="1" x14ac:dyDescent="0.2">
      <c r="A27" s="30" t="s">
        <v>34</v>
      </c>
      <c r="B27" s="45">
        <v>21474</v>
      </c>
      <c r="C27" s="37">
        <v>218</v>
      </c>
      <c r="D27" s="37">
        <v>21256</v>
      </c>
      <c r="E27" s="45">
        <v>18174</v>
      </c>
      <c r="F27" s="37">
        <v>1644</v>
      </c>
      <c r="G27" s="37">
        <v>16530</v>
      </c>
      <c r="H27" s="45">
        <v>43449</v>
      </c>
      <c r="I27" s="37">
        <v>6203</v>
      </c>
      <c r="J27" s="37">
        <v>37246</v>
      </c>
      <c r="K27" s="45">
        <v>27343</v>
      </c>
      <c r="L27" s="37">
        <v>2642</v>
      </c>
      <c r="M27" s="37">
        <v>24701</v>
      </c>
      <c r="N27" s="45">
        <v>27951</v>
      </c>
      <c r="O27" s="37">
        <v>2353</v>
      </c>
      <c r="P27" s="37">
        <v>25598</v>
      </c>
      <c r="Q27" s="45">
        <v>13346</v>
      </c>
      <c r="R27" s="37">
        <v>2379</v>
      </c>
      <c r="S27" s="37">
        <v>10967</v>
      </c>
      <c r="T27" s="45">
        <v>16504</v>
      </c>
      <c r="U27" s="37">
        <v>2282</v>
      </c>
      <c r="V27" s="37">
        <v>14222</v>
      </c>
      <c r="W27" s="45">
        <v>25748</v>
      </c>
      <c r="X27" s="37">
        <v>1128</v>
      </c>
      <c r="Y27" s="37">
        <v>24620</v>
      </c>
      <c r="Z27" s="45">
        <v>16011</v>
      </c>
      <c r="AA27" s="37">
        <v>377</v>
      </c>
      <c r="AB27" s="37">
        <v>15634</v>
      </c>
      <c r="AC27" s="45">
        <v>8211</v>
      </c>
      <c r="AD27" s="37">
        <v>103</v>
      </c>
      <c r="AE27" s="37">
        <v>8108</v>
      </c>
      <c r="AF27" s="45">
        <v>10092</v>
      </c>
      <c r="AG27" s="37">
        <v>520</v>
      </c>
      <c r="AH27" s="37">
        <v>9572</v>
      </c>
      <c r="AI27" s="45">
        <v>18695</v>
      </c>
      <c r="AJ27" s="37">
        <v>406</v>
      </c>
      <c r="AK27" s="37">
        <v>18289</v>
      </c>
      <c r="AL27" s="45">
        <v>25298</v>
      </c>
      <c r="AM27" s="37">
        <v>24</v>
      </c>
      <c r="AN27" s="37">
        <v>25274</v>
      </c>
      <c r="AO27" s="45">
        <v>31758</v>
      </c>
      <c r="AP27" s="37">
        <v>149</v>
      </c>
      <c r="AQ27" s="37">
        <v>31609</v>
      </c>
      <c r="AR27" s="45">
        <v>19384</v>
      </c>
      <c r="AS27" s="37">
        <v>1628</v>
      </c>
      <c r="AT27" s="37">
        <v>17756</v>
      </c>
      <c r="AU27" s="45">
        <v>18937</v>
      </c>
      <c r="AV27" s="37">
        <v>5011</v>
      </c>
      <c r="AW27" s="37">
        <v>13926</v>
      </c>
      <c r="AX27" s="45">
        <v>20914</v>
      </c>
      <c r="AY27" s="37">
        <v>10452</v>
      </c>
      <c r="AZ27" s="37">
        <v>10462</v>
      </c>
      <c r="BA27" s="45">
        <v>11093</v>
      </c>
      <c r="BB27" s="37">
        <v>2153</v>
      </c>
      <c r="BC27" s="37">
        <v>8940</v>
      </c>
      <c r="BD27" s="45">
        <v>8218</v>
      </c>
      <c r="BE27" s="37">
        <v>1240</v>
      </c>
      <c r="BF27" s="37">
        <v>6978</v>
      </c>
      <c r="BG27" s="45">
        <v>7086</v>
      </c>
      <c r="BH27" s="37">
        <v>510</v>
      </c>
      <c r="BI27" s="37">
        <v>6576</v>
      </c>
      <c r="BJ27" s="45">
        <v>9668</v>
      </c>
      <c r="BK27" s="37">
        <v>2176</v>
      </c>
      <c r="BL27" s="37">
        <v>7492</v>
      </c>
      <c r="BM27" s="45">
        <v>7931</v>
      </c>
      <c r="BN27" s="37">
        <v>815</v>
      </c>
      <c r="BO27" s="37">
        <v>7116</v>
      </c>
      <c r="BP27" s="45">
        <v>9332</v>
      </c>
      <c r="BQ27" s="37">
        <v>3256</v>
      </c>
      <c r="BR27" s="37">
        <v>6076</v>
      </c>
      <c r="BS27" s="45">
        <v>9970</v>
      </c>
      <c r="BT27" s="37">
        <v>2740</v>
      </c>
      <c r="BU27" s="37">
        <v>7230</v>
      </c>
      <c r="BV27" s="45">
        <v>13111</v>
      </c>
      <c r="BW27" s="37">
        <v>4125</v>
      </c>
      <c r="BX27" s="37">
        <v>8986</v>
      </c>
      <c r="BY27" s="45">
        <v>9169</v>
      </c>
      <c r="BZ27" s="37">
        <v>1832</v>
      </c>
      <c r="CA27" s="37">
        <v>7337</v>
      </c>
      <c r="CB27" s="45">
        <v>9047</v>
      </c>
      <c r="CC27" s="37">
        <v>2639</v>
      </c>
      <c r="CD27" s="37">
        <v>6408</v>
      </c>
      <c r="CE27" s="45">
        <v>13759</v>
      </c>
      <c r="CF27" s="37">
        <v>5171</v>
      </c>
      <c r="CG27" s="37">
        <v>8588</v>
      </c>
      <c r="CH27" s="45">
        <v>14434</v>
      </c>
      <c r="CI27" s="37">
        <v>3966</v>
      </c>
      <c r="CJ27" s="37">
        <v>10468</v>
      </c>
      <c r="CK27" s="45">
        <v>13867</v>
      </c>
      <c r="CL27" s="37">
        <v>2359</v>
      </c>
      <c r="CM27" s="52">
        <v>11508</v>
      </c>
    </row>
    <row r="28" spans="1:91" s="9" customFormat="1" ht="14.25" customHeight="1" x14ac:dyDescent="0.2">
      <c r="A28" s="30" t="s">
        <v>35</v>
      </c>
      <c r="B28" s="45">
        <v>3995</v>
      </c>
      <c r="C28" s="37">
        <v>46</v>
      </c>
      <c r="D28" s="37">
        <v>3949</v>
      </c>
      <c r="E28" s="45">
        <v>5085</v>
      </c>
      <c r="F28" s="37">
        <v>0</v>
      </c>
      <c r="G28" s="37">
        <v>5085</v>
      </c>
      <c r="H28" s="45">
        <v>1121</v>
      </c>
      <c r="I28" s="37">
        <v>0</v>
      </c>
      <c r="J28" s="37">
        <v>1121</v>
      </c>
      <c r="K28" s="45">
        <v>6172</v>
      </c>
      <c r="L28" s="37">
        <v>430</v>
      </c>
      <c r="M28" s="37">
        <v>5742</v>
      </c>
      <c r="N28" s="45">
        <v>5261</v>
      </c>
      <c r="O28" s="37">
        <v>0</v>
      </c>
      <c r="P28" s="37">
        <v>5261</v>
      </c>
      <c r="Q28" s="45">
        <v>1723</v>
      </c>
      <c r="R28" s="37">
        <v>940</v>
      </c>
      <c r="S28" s="37">
        <v>783</v>
      </c>
      <c r="T28" s="45">
        <v>8487</v>
      </c>
      <c r="U28" s="37">
        <v>0</v>
      </c>
      <c r="V28" s="37">
        <v>8487</v>
      </c>
      <c r="W28" s="45">
        <v>2888</v>
      </c>
      <c r="X28" s="37">
        <v>30</v>
      </c>
      <c r="Y28" s="37">
        <v>2858</v>
      </c>
      <c r="Z28" s="45">
        <v>4805</v>
      </c>
      <c r="AA28" s="37">
        <v>3724</v>
      </c>
      <c r="AB28" s="37">
        <v>1081</v>
      </c>
      <c r="AC28" s="45">
        <v>8697</v>
      </c>
      <c r="AD28" s="37">
        <v>2946</v>
      </c>
      <c r="AE28" s="37">
        <v>5751</v>
      </c>
      <c r="AF28" s="45">
        <v>3314</v>
      </c>
      <c r="AG28" s="37">
        <v>40</v>
      </c>
      <c r="AH28" s="37">
        <v>3274</v>
      </c>
      <c r="AI28" s="45">
        <v>5852</v>
      </c>
      <c r="AJ28" s="37">
        <v>842</v>
      </c>
      <c r="AK28" s="37">
        <v>5010</v>
      </c>
      <c r="AL28" s="45">
        <v>7489</v>
      </c>
      <c r="AM28" s="37">
        <v>1809</v>
      </c>
      <c r="AN28" s="37">
        <v>5680</v>
      </c>
      <c r="AO28" s="45">
        <v>5445</v>
      </c>
      <c r="AP28" s="37">
        <v>329</v>
      </c>
      <c r="AQ28" s="37">
        <v>5116</v>
      </c>
      <c r="AR28" s="45">
        <v>10682</v>
      </c>
      <c r="AS28" s="37">
        <v>353</v>
      </c>
      <c r="AT28" s="37">
        <v>10329</v>
      </c>
      <c r="AU28" s="45">
        <v>13160</v>
      </c>
      <c r="AV28" s="37">
        <v>3770</v>
      </c>
      <c r="AW28" s="37">
        <v>9390</v>
      </c>
      <c r="AX28" s="45">
        <v>8270</v>
      </c>
      <c r="AY28" s="37">
        <v>0</v>
      </c>
      <c r="AZ28" s="37">
        <v>8270</v>
      </c>
      <c r="BA28" s="45">
        <v>7039</v>
      </c>
      <c r="BB28" s="37">
        <v>0</v>
      </c>
      <c r="BC28" s="37">
        <v>7039</v>
      </c>
      <c r="BD28" s="45">
        <v>2945</v>
      </c>
      <c r="BE28" s="37">
        <v>615</v>
      </c>
      <c r="BF28" s="37">
        <v>2330</v>
      </c>
      <c r="BG28" s="45">
        <v>1728</v>
      </c>
      <c r="BH28" s="37">
        <v>0</v>
      </c>
      <c r="BI28" s="37">
        <v>1728</v>
      </c>
      <c r="BJ28" s="45">
        <v>7681</v>
      </c>
      <c r="BK28" s="37">
        <v>1023</v>
      </c>
      <c r="BL28" s="37">
        <v>6658</v>
      </c>
      <c r="BM28" s="45">
        <v>12197</v>
      </c>
      <c r="BN28" s="37">
        <v>641</v>
      </c>
      <c r="BO28" s="37">
        <v>11556</v>
      </c>
      <c r="BP28" s="45">
        <v>6785</v>
      </c>
      <c r="BQ28" s="37">
        <v>1152</v>
      </c>
      <c r="BR28" s="37">
        <v>5633</v>
      </c>
      <c r="BS28" s="45">
        <v>11991</v>
      </c>
      <c r="BT28" s="37">
        <v>2133</v>
      </c>
      <c r="BU28" s="37">
        <v>9858</v>
      </c>
      <c r="BV28" s="45">
        <v>12314</v>
      </c>
      <c r="BW28" s="37">
        <v>5477</v>
      </c>
      <c r="BX28" s="37">
        <v>6837</v>
      </c>
      <c r="BY28" s="45">
        <v>19224</v>
      </c>
      <c r="BZ28" s="37">
        <v>4241</v>
      </c>
      <c r="CA28" s="37">
        <v>14983</v>
      </c>
      <c r="CB28" s="45">
        <v>19521</v>
      </c>
      <c r="CC28" s="37">
        <v>1544</v>
      </c>
      <c r="CD28" s="37">
        <v>17977</v>
      </c>
      <c r="CE28" s="45">
        <v>17978</v>
      </c>
      <c r="CF28" s="37">
        <v>4875</v>
      </c>
      <c r="CG28" s="37">
        <v>13103</v>
      </c>
      <c r="CH28" s="45">
        <v>17125</v>
      </c>
      <c r="CI28" s="37">
        <v>6830</v>
      </c>
      <c r="CJ28" s="37">
        <v>10295</v>
      </c>
      <c r="CK28" s="45">
        <v>22954</v>
      </c>
      <c r="CL28" s="37">
        <v>6730</v>
      </c>
      <c r="CM28" s="52">
        <v>16224</v>
      </c>
    </row>
    <row r="29" spans="1:91" s="9" customFormat="1" ht="14.25" customHeight="1" x14ac:dyDescent="0.2">
      <c r="A29" s="30" t="s">
        <v>36</v>
      </c>
      <c r="B29" s="45">
        <v>54992</v>
      </c>
      <c r="C29" s="37">
        <v>1112</v>
      </c>
      <c r="D29" s="37">
        <v>53880</v>
      </c>
      <c r="E29" s="45">
        <v>66390</v>
      </c>
      <c r="F29" s="37">
        <v>3446</v>
      </c>
      <c r="G29" s="37">
        <v>62944</v>
      </c>
      <c r="H29" s="45">
        <v>46534</v>
      </c>
      <c r="I29" s="37">
        <v>2029</v>
      </c>
      <c r="J29" s="37">
        <v>44505</v>
      </c>
      <c r="K29" s="45">
        <v>56268</v>
      </c>
      <c r="L29" s="37">
        <v>3583</v>
      </c>
      <c r="M29" s="37">
        <v>52685</v>
      </c>
      <c r="N29" s="45">
        <v>58209</v>
      </c>
      <c r="O29" s="37">
        <v>1967</v>
      </c>
      <c r="P29" s="37">
        <v>56242</v>
      </c>
      <c r="Q29" s="45">
        <v>53103</v>
      </c>
      <c r="R29" s="37">
        <v>2828</v>
      </c>
      <c r="S29" s="37">
        <v>50275</v>
      </c>
      <c r="T29" s="45">
        <v>51446</v>
      </c>
      <c r="U29" s="37">
        <v>419</v>
      </c>
      <c r="V29" s="37">
        <v>51027</v>
      </c>
      <c r="W29" s="45">
        <v>37632</v>
      </c>
      <c r="X29" s="37">
        <v>95</v>
      </c>
      <c r="Y29" s="37">
        <v>37537</v>
      </c>
      <c r="Z29" s="45">
        <v>51415</v>
      </c>
      <c r="AA29" s="37">
        <v>1279</v>
      </c>
      <c r="AB29" s="37">
        <v>50136</v>
      </c>
      <c r="AC29" s="45">
        <v>93250</v>
      </c>
      <c r="AD29" s="37">
        <v>4493</v>
      </c>
      <c r="AE29" s="37">
        <v>88757</v>
      </c>
      <c r="AF29" s="45">
        <v>103905</v>
      </c>
      <c r="AG29" s="37">
        <v>10787</v>
      </c>
      <c r="AH29" s="37">
        <v>93118</v>
      </c>
      <c r="AI29" s="45">
        <v>68275</v>
      </c>
      <c r="AJ29" s="37">
        <v>2391</v>
      </c>
      <c r="AK29" s="37">
        <v>65884</v>
      </c>
      <c r="AL29" s="45">
        <v>61345</v>
      </c>
      <c r="AM29" s="37">
        <v>4963</v>
      </c>
      <c r="AN29" s="37">
        <v>56382</v>
      </c>
      <c r="AO29" s="45">
        <v>58703</v>
      </c>
      <c r="AP29" s="37">
        <v>4202</v>
      </c>
      <c r="AQ29" s="37">
        <v>54501</v>
      </c>
      <c r="AR29" s="45">
        <v>97882</v>
      </c>
      <c r="AS29" s="37">
        <v>6252</v>
      </c>
      <c r="AT29" s="37">
        <v>91630</v>
      </c>
      <c r="AU29" s="45">
        <v>84227</v>
      </c>
      <c r="AV29" s="37">
        <v>763</v>
      </c>
      <c r="AW29" s="37">
        <v>83464</v>
      </c>
      <c r="AX29" s="45">
        <v>71543</v>
      </c>
      <c r="AY29" s="37">
        <v>12580</v>
      </c>
      <c r="AZ29" s="37">
        <v>58963</v>
      </c>
      <c r="BA29" s="45">
        <v>37376</v>
      </c>
      <c r="BB29" s="37">
        <v>3165</v>
      </c>
      <c r="BC29" s="37">
        <v>34211</v>
      </c>
      <c r="BD29" s="45">
        <v>32017</v>
      </c>
      <c r="BE29" s="37">
        <v>892</v>
      </c>
      <c r="BF29" s="37">
        <v>31125</v>
      </c>
      <c r="BG29" s="45">
        <v>33872</v>
      </c>
      <c r="BH29" s="37">
        <v>13558</v>
      </c>
      <c r="BI29" s="37">
        <v>20314</v>
      </c>
      <c r="BJ29" s="45">
        <v>34808</v>
      </c>
      <c r="BK29" s="37">
        <v>4881</v>
      </c>
      <c r="BL29" s="37">
        <v>29927</v>
      </c>
      <c r="BM29" s="45">
        <v>37614</v>
      </c>
      <c r="BN29" s="37">
        <v>7381</v>
      </c>
      <c r="BO29" s="37">
        <v>30233</v>
      </c>
      <c r="BP29" s="45">
        <v>47835</v>
      </c>
      <c r="BQ29" s="37">
        <v>5281</v>
      </c>
      <c r="BR29" s="37">
        <v>42554</v>
      </c>
      <c r="BS29" s="45">
        <v>40006</v>
      </c>
      <c r="BT29" s="37">
        <v>1534</v>
      </c>
      <c r="BU29" s="37">
        <v>38472</v>
      </c>
      <c r="BV29" s="45">
        <v>27256</v>
      </c>
      <c r="BW29" s="37">
        <v>4772</v>
      </c>
      <c r="BX29" s="37">
        <v>22484</v>
      </c>
      <c r="BY29" s="45">
        <v>41397</v>
      </c>
      <c r="BZ29" s="37">
        <v>9123</v>
      </c>
      <c r="CA29" s="37">
        <v>32274</v>
      </c>
      <c r="CB29" s="45">
        <v>32234</v>
      </c>
      <c r="CC29" s="37">
        <v>7151</v>
      </c>
      <c r="CD29" s="37">
        <v>25083</v>
      </c>
      <c r="CE29" s="45">
        <v>49330</v>
      </c>
      <c r="CF29" s="37">
        <v>9671</v>
      </c>
      <c r="CG29" s="37">
        <v>39659</v>
      </c>
      <c r="CH29" s="45">
        <v>50659</v>
      </c>
      <c r="CI29" s="37">
        <v>12976</v>
      </c>
      <c r="CJ29" s="37">
        <v>37683</v>
      </c>
      <c r="CK29" s="45">
        <v>50988</v>
      </c>
      <c r="CL29" s="37">
        <v>8792</v>
      </c>
      <c r="CM29" s="52">
        <v>42196</v>
      </c>
    </row>
    <row r="30" spans="1:91" s="9" customFormat="1" ht="14.25" customHeight="1" x14ac:dyDescent="0.2">
      <c r="A30" s="30" t="s">
        <v>89</v>
      </c>
      <c r="B30" s="45">
        <v>24317</v>
      </c>
      <c r="C30" s="37">
        <v>13470</v>
      </c>
      <c r="D30" s="37">
        <v>10847</v>
      </c>
      <c r="E30" s="45">
        <v>14531</v>
      </c>
      <c r="F30" s="37">
        <v>1004</v>
      </c>
      <c r="G30" s="37">
        <v>13527</v>
      </c>
      <c r="H30" s="45">
        <v>10306</v>
      </c>
      <c r="I30" s="37">
        <v>184</v>
      </c>
      <c r="J30" s="37">
        <v>10122</v>
      </c>
      <c r="K30" s="45">
        <v>10717</v>
      </c>
      <c r="L30" s="37">
        <v>515</v>
      </c>
      <c r="M30" s="37">
        <v>10202</v>
      </c>
      <c r="N30" s="45">
        <v>16379</v>
      </c>
      <c r="O30" s="37">
        <v>0</v>
      </c>
      <c r="P30" s="37">
        <v>16379</v>
      </c>
      <c r="Q30" s="45">
        <v>29188</v>
      </c>
      <c r="R30" s="37">
        <v>0</v>
      </c>
      <c r="S30" s="37">
        <v>29188</v>
      </c>
      <c r="T30" s="45">
        <v>28155</v>
      </c>
      <c r="U30" s="37">
        <v>0</v>
      </c>
      <c r="V30" s="37">
        <v>28155</v>
      </c>
      <c r="W30" s="45">
        <v>35446</v>
      </c>
      <c r="X30" s="37">
        <v>440</v>
      </c>
      <c r="Y30" s="37">
        <v>35006</v>
      </c>
      <c r="Z30" s="45">
        <v>26436</v>
      </c>
      <c r="AA30" s="37">
        <v>428</v>
      </c>
      <c r="AB30" s="37">
        <v>26008</v>
      </c>
      <c r="AC30" s="45">
        <v>7310</v>
      </c>
      <c r="AD30" s="37">
        <v>100</v>
      </c>
      <c r="AE30" s="37">
        <v>7210</v>
      </c>
      <c r="AF30" s="45">
        <v>5441</v>
      </c>
      <c r="AG30" s="37">
        <v>57</v>
      </c>
      <c r="AH30" s="37">
        <v>5384</v>
      </c>
      <c r="AI30" s="45">
        <v>4654</v>
      </c>
      <c r="AJ30" s="37">
        <v>340</v>
      </c>
      <c r="AK30" s="37">
        <v>4314</v>
      </c>
      <c r="AL30" s="45">
        <v>5984</v>
      </c>
      <c r="AM30" s="37">
        <v>2491</v>
      </c>
      <c r="AN30" s="37">
        <v>3493</v>
      </c>
      <c r="AO30" s="45">
        <v>13898</v>
      </c>
      <c r="AP30" s="37">
        <v>4167</v>
      </c>
      <c r="AQ30" s="37">
        <v>9731</v>
      </c>
      <c r="AR30" s="45">
        <v>7412</v>
      </c>
      <c r="AS30" s="37">
        <v>45</v>
      </c>
      <c r="AT30" s="37">
        <v>7367</v>
      </c>
      <c r="AU30" s="45">
        <v>7259</v>
      </c>
      <c r="AV30" s="37">
        <v>0</v>
      </c>
      <c r="AW30" s="37">
        <v>7259</v>
      </c>
      <c r="AX30" s="45">
        <v>4251</v>
      </c>
      <c r="AY30" s="37">
        <v>0</v>
      </c>
      <c r="AZ30" s="37">
        <v>4251</v>
      </c>
      <c r="BA30" s="45">
        <v>3749</v>
      </c>
      <c r="BB30" s="37">
        <v>414</v>
      </c>
      <c r="BC30" s="37">
        <v>3335</v>
      </c>
      <c r="BD30" s="45">
        <v>4795</v>
      </c>
      <c r="BE30" s="37">
        <v>2768</v>
      </c>
      <c r="BF30" s="37">
        <v>2027</v>
      </c>
      <c r="BG30" s="45">
        <v>7203</v>
      </c>
      <c r="BH30" s="37">
        <v>547</v>
      </c>
      <c r="BI30" s="37">
        <v>6656</v>
      </c>
      <c r="BJ30" s="45">
        <v>12082</v>
      </c>
      <c r="BK30" s="37">
        <v>5194</v>
      </c>
      <c r="BL30" s="37">
        <v>6888</v>
      </c>
      <c r="BM30" s="45">
        <v>7501</v>
      </c>
      <c r="BN30" s="37">
        <v>5521</v>
      </c>
      <c r="BO30" s="37">
        <v>1980</v>
      </c>
      <c r="BP30" s="45">
        <v>6866</v>
      </c>
      <c r="BQ30" s="37">
        <v>5030</v>
      </c>
      <c r="BR30" s="37">
        <v>1836</v>
      </c>
      <c r="BS30" s="45">
        <v>10633</v>
      </c>
      <c r="BT30" s="37">
        <v>6940</v>
      </c>
      <c r="BU30" s="37">
        <v>3693</v>
      </c>
      <c r="BV30" s="45">
        <v>6097</v>
      </c>
      <c r="BW30" s="37">
        <v>972</v>
      </c>
      <c r="BX30" s="37">
        <v>5125</v>
      </c>
      <c r="BY30" s="45">
        <v>10521</v>
      </c>
      <c r="BZ30" s="37">
        <v>8389</v>
      </c>
      <c r="CA30" s="37">
        <v>2132</v>
      </c>
      <c r="CB30" s="45">
        <v>10807</v>
      </c>
      <c r="CC30" s="37">
        <v>8637</v>
      </c>
      <c r="CD30" s="37">
        <v>2170</v>
      </c>
      <c r="CE30" s="45">
        <v>12288</v>
      </c>
      <c r="CF30" s="37">
        <v>9447</v>
      </c>
      <c r="CG30" s="37">
        <v>2841</v>
      </c>
      <c r="CH30" s="45">
        <v>9769</v>
      </c>
      <c r="CI30" s="37">
        <v>7250</v>
      </c>
      <c r="CJ30" s="37">
        <v>2519</v>
      </c>
      <c r="CK30" s="45">
        <v>8742</v>
      </c>
      <c r="CL30" s="37">
        <v>4002</v>
      </c>
      <c r="CM30" s="52">
        <v>4740</v>
      </c>
    </row>
    <row r="31" spans="1:91" s="9" customFormat="1" ht="14.25" customHeight="1" x14ac:dyDescent="0.2">
      <c r="A31" s="30" t="s">
        <v>59</v>
      </c>
      <c r="B31" s="45">
        <v>6637</v>
      </c>
      <c r="C31" s="37">
        <v>145</v>
      </c>
      <c r="D31" s="37">
        <v>6492</v>
      </c>
      <c r="E31" s="45">
        <v>6161</v>
      </c>
      <c r="F31" s="37">
        <v>0</v>
      </c>
      <c r="G31" s="37">
        <v>6161</v>
      </c>
      <c r="H31" s="45">
        <v>7177</v>
      </c>
      <c r="I31" s="37">
        <v>343</v>
      </c>
      <c r="J31" s="37">
        <v>6834</v>
      </c>
      <c r="K31" s="45">
        <v>6690</v>
      </c>
      <c r="L31" s="37">
        <v>132</v>
      </c>
      <c r="M31" s="37">
        <v>6558</v>
      </c>
      <c r="N31" s="45">
        <v>6268</v>
      </c>
      <c r="O31" s="37">
        <v>109</v>
      </c>
      <c r="P31" s="37">
        <v>6159</v>
      </c>
      <c r="Q31" s="45">
        <v>9479</v>
      </c>
      <c r="R31" s="37">
        <v>2709</v>
      </c>
      <c r="S31" s="37">
        <v>6770</v>
      </c>
      <c r="T31" s="45">
        <v>16087</v>
      </c>
      <c r="U31" s="37">
        <v>1320</v>
      </c>
      <c r="V31" s="37">
        <v>14767</v>
      </c>
      <c r="W31" s="45">
        <v>12872</v>
      </c>
      <c r="X31" s="37">
        <v>387</v>
      </c>
      <c r="Y31" s="37">
        <v>12485</v>
      </c>
      <c r="Z31" s="45">
        <v>9785</v>
      </c>
      <c r="AA31" s="37">
        <v>410</v>
      </c>
      <c r="AB31" s="37">
        <v>9375</v>
      </c>
      <c r="AC31" s="45">
        <v>4763</v>
      </c>
      <c r="AD31" s="37">
        <v>325</v>
      </c>
      <c r="AE31" s="37">
        <v>4438</v>
      </c>
      <c r="AF31" s="45">
        <v>8023</v>
      </c>
      <c r="AG31" s="37">
        <v>0</v>
      </c>
      <c r="AH31" s="37">
        <v>8023</v>
      </c>
      <c r="AI31" s="45">
        <v>9726</v>
      </c>
      <c r="AJ31" s="37">
        <v>897</v>
      </c>
      <c r="AK31" s="37">
        <v>8829</v>
      </c>
      <c r="AL31" s="45">
        <v>9243</v>
      </c>
      <c r="AM31" s="37">
        <v>51</v>
      </c>
      <c r="AN31" s="37">
        <v>9192</v>
      </c>
      <c r="AO31" s="45">
        <v>9539</v>
      </c>
      <c r="AP31" s="37">
        <v>1106</v>
      </c>
      <c r="AQ31" s="37">
        <v>8433</v>
      </c>
      <c r="AR31" s="45">
        <v>16706</v>
      </c>
      <c r="AS31" s="37">
        <v>3290</v>
      </c>
      <c r="AT31" s="37">
        <v>13416</v>
      </c>
      <c r="AU31" s="45">
        <v>13539</v>
      </c>
      <c r="AV31" s="37">
        <v>6566</v>
      </c>
      <c r="AW31" s="37">
        <v>6973</v>
      </c>
      <c r="AX31" s="45">
        <v>18954</v>
      </c>
      <c r="AY31" s="37">
        <v>12739</v>
      </c>
      <c r="AZ31" s="37">
        <v>6215</v>
      </c>
      <c r="BA31" s="45">
        <v>15786</v>
      </c>
      <c r="BB31" s="37">
        <v>7580</v>
      </c>
      <c r="BC31" s="37">
        <v>8206</v>
      </c>
      <c r="BD31" s="45">
        <v>12569</v>
      </c>
      <c r="BE31" s="37">
        <v>5452</v>
      </c>
      <c r="BF31" s="37">
        <v>7117</v>
      </c>
      <c r="BG31" s="45">
        <v>13579</v>
      </c>
      <c r="BH31" s="37">
        <v>3336</v>
      </c>
      <c r="BI31" s="37">
        <v>10243</v>
      </c>
      <c r="BJ31" s="45">
        <v>9099</v>
      </c>
      <c r="BK31" s="37">
        <v>3276</v>
      </c>
      <c r="BL31" s="37">
        <v>5823</v>
      </c>
      <c r="BM31" s="45">
        <v>8932</v>
      </c>
      <c r="BN31" s="37">
        <v>1567</v>
      </c>
      <c r="BO31" s="37">
        <v>7365</v>
      </c>
      <c r="BP31" s="45">
        <v>19954</v>
      </c>
      <c r="BQ31" s="37">
        <v>6291</v>
      </c>
      <c r="BR31" s="37">
        <v>13663</v>
      </c>
      <c r="BS31" s="45">
        <v>18402</v>
      </c>
      <c r="BT31" s="37">
        <v>10896</v>
      </c>
      <c r="BU31" s="37">
        <v>7506</v>
      </c>
      <c r="BV31" s="45">
        <v>15858</v>
      </c>
      <c r="BW31" s="37">
        <v>8913</v>
      </c>
      <c r="BX31" s="37">
        <v>6945</v>
      </c>
      <c r="BY31" s="45">
        <v>24704</v>
      </c>
      <c r="BZ31" s="37">
        <v>12275</v>
      </c>
      <c r="CA31" s="37">
        <v>12429</v>
      </c>
      <c r="CB31" s="45">
        <v>17676</v>
      </c>
      <c r="CC31" s="37">
        <v>7253</v>
      </c>
      <c r="CD31" s="37">
        <v>10423</v>
      </c>
      <c r="CE31" s="45">
        <v>17641</v>
      </c>
      <c r="CF31" s="37">
        <v>10016</v>
      </c>
      <c r="CG31" s="37">
        <v>7625</v>
      </c>
      <c r="CH31" s="45">
        <v>22847</v>
      </c>
      <c r="CI31" s="37">
        <v>9217</v>
      </c>
      <c r="CJ31" s="37">
        <v>13630</v>
      </c>
      <c r="CK31" s="45">
        <v>23427</v>
      </c>
      <c r="CL31" s="37">
        <v>15169</v>
      </c>
      <c r="CM31" s="52">
        <v>8258</v>
      </c>
    </row>
    <row r="32" spans="1:91" s="9" customFormat="1" ht="14.25" customHeight="1" x14ac:dyDescent="0.2">
      <c r="A32" s="29" t="str">
        <f>VLOOKUP("&lt;Zeilentitel_5&gt;",Uebersetzungen!$B$3:$E$24,Uebersetzungen!$B$2+1,FALSE)</f>
        <v>Region Imboden</v>
      </c>
      <c r="B32" s="44">
        <v>213097</v>
      </c>
      <c r="C32" s="36">
        <v>18114</v>
      </c>
      <c r="D32" s="36">
        <v>194983</v>
      </c>
      <c r="E32" s="44">
        <v>157675</v>
      </c>
      <c r="F32" s="36">
        <v>9676</v>
      </c>
      <c r="G32" s="36">
        <v>147999</v>
      </c>
      <c r="H32" s="44">
        <v>140640</v>
      </c>
      <c r="I32" s="36">
        <v>13320</v>
      </c>
      <c r="J32" s="36">
        <v>127320</v>
      </c>
      <c r="K32" s="44">
        <v>109013</v>
      </c>
      <c r="L32" s="36">
        <v>13510</v>
      </c>
      <c r="M32" s="36">
        <v>95503</v>
      </c>
      <c r="N32" s="44">
        <v>133876</v>
      </c>
      <c r="O32" s="36">
        <v>21244</v>
      </c>
      <c r="P32" s="36">
        <v>112632</v>
      </c>
      <c r="Q32" s="44">
        <v>181428</v>
      </c>
      <c r="R32" s="36">
        <v>15974</v>
      </c>
      <c r="S32" s="36">
        <v>165454</v>
      </c>
      <c r="T32" s="44">
        <v>156674</v>
      </c>
      <c r="U32" s="36">
        <v>15561</v>
      </c>
      <c r="V32" s="36">
        <v>141113</v>
      </c>
      <c r="W32" s="44">
        <v>160152</v>
      </c>
      <c r="X32" s="36">
        <v>12944</v>
      </c>
      <c r="Y32" s="36">
        <v>147208</v>
      </c>
      <c r="Z32" s="44">
        <v>183979</v>
      </c>
      <c r="AA32" s="36">
        <v>4531</v>
      </c>
      <c r="AB32" s="36">
        <v>179448</v>
      </c>
      <c r="AC32" s="44">
        <v>183902</v>
      </c>
      <c r="AD32" s="36">
        <v>10678</v>
      </c>
      <c r="AE32" s="36">
        <v>173224</v>
      </c>
      <c r="AF32" s="44">
        <v>168209</v>
      </c>
      <c r="AG32" s="36">
        <v>8955</v>
      </c>
      <c r="AH32" s="36">
        <v>159254</v>
      </c>
      <c r="AI32" s="44">
        <v>139406</v>
      </c>
      <c r="AJ32" s="36">
        <v>2292</v>
      </c>
      <c r="AK32" s="36">
        <v>137114</v>
      </c>
      <c r="AL32" s="44">
        <v>167800</v>
      </c>
      <c r="AM32" s="36">
        <v>3586</v>
      </c>
      <c r="AN32" s="36">
        <v>164214</v>
      </c>
      <c r="AO32" s="44">
        <v>129434</v>
      </c>
      <c r="AP32" s="36">
        <v>13371</v>
      </c>
      <c r="AQ32" s="36">
        <v>116063</v>
      </c>
      <c r="AR32" s="44">
        <v>116137</v>
      </c>
      <c r="AS32" s="36">
        <v>5994</v>
      </c>
      <c r="AT32" s="36">
        <v>110143</v>
      </c>
      <c r="AU32" s="44">
        <v>161438</v>
      </c>
      <c r="AV32" s="36">
        <v>4497</v>
      </c>
      <c r="AW32" s="36">
        <v>156941</v>
      </c>
      <c r="AX32" s="44">
        <v>146246</v>
      </c>
      <c r="AY32" s="36">
        <v>9180</v>
      </c>
      <c r="AZ32" s="36">
        <v>137066</v>
      </c>
      <c r="BA32" s="44">
        <v>137739</v>
      </c>
      <c r="BB32" s="36">
        <v>12437</v>
      </c>
      <c r="BC32" s="36">
        <v>125302</v>
      </c>
      <c r="BD32" s="44">
        <v>99968</v>
      </c>
      <c r="BE32" s="36">
        <v>4899</v>
      </c>
      <c r="BF32" s="36">
        <v>95069</v>
      </c>
      <c r="BG32" s="44">
        <v>98511</v>
      </c>
      <c r="BH32" s="36">
        <v>2635</v>
      </c>
      <c r="BI32" s="36">
        <v>95876</v>
      </c>
      <c r="BJ32" s="44">
        <v>113102</v>
      </c>
      <c r="BK32" s="36">
        <v>5832</v>
      </c>
      <c r="BL32" s="36">
        <v>107270</v>
      </c>
      <c r="BM32" s="44">
        <v>96219</v>
      </c>
      <c r="BN32" s="36">
        <v>15848</v>
      </c>
      <c r="BO32" s="36">
        <v>80371</v>
      </c>
      <c r="BP32" s="44">
        <v>84698</v>
      </c>
      <c r="BQ32" s="36">
        <v>14063</v>
      </c>
      <c r="BR32" s="36">
        <v>70635</v>
      </c>
      <c r="BS32" s="44">
        <v>86806</v>
      </c>
      <c r="BT32" s="36">
        <v>8172</v>
      </c>
      <c r="BU32" s="36">
        <v>78634</v>
      </c>
      <c r="BV32" s="44">
        <v>70637</v>
      </c>
      <c r="BW32" s="36">
        <v>9731</v>
      </c>
      <c r="BX32" s="36">
        <v>60906</v>
      </c>
      <c r="BY32" s="44">
        <v>101929</v>
      </c>
      <c r="BZ32" s="36">
        <v>12648</v>
      </c>
      <c r="CA32" s="36">
        <v>89281</v>
      </c>
      <c r="CB32" s="44">
        <v>101135</v>
      </c>
      <c r="CC32" s="36">
        <v>17052</v>
      </c>
      <c r="CD32" s="36">
        <v>84083</v>
      </c>
      <c r="CE32" s="44">
        <v>108002</v>
      </c>
      <c r="CF32" s="36">
        <v>9743</v>
      </c>
      <c r="CG32" s="36">
        <v>98259</v>
      </c>
      <c r="CH32" s="44">
        <v>133828</v>
      </c>
      <c r="CI32" s="36">
        <v>7107</v>
      </c>
      <c r="CJ32" s="36">
        <v>126721</v>
      </c>
      <c r="CK32" s="44">
        <v>108735</v>
      </c>
      <c r="CL32" s="36">
        <v>7918</v>
      </c>
      <c r="CM32" s="51">
        <v>100817</v>
      </c>
    </row>
    <row r="33" spans="1:91" s="9" customFormat="1" ht="14.25" customHeight="1" x14ac:dyDescent="0.2">
      <c r="A33" s="30" t="s">
        <v>27</v>
      </c>
      <c r="B33" s="45">
        <v>23895</v>
      </c>
      <c r="C33" s="37">
        <v>1938</v>
      </c>
      <c r="D33" s="37">
        <v>21957</v>
      </c>
      <c r="E33" s="45">
        <v>18399</v>
      </c>
      <c r="F33" s="37">
        <v>2466</v>
      </c>
      <c r="G33" s="37">
        <v>15933</v>
      </c>
      <c r="H33" s="45">
        <v>13435</v>
      </c>
      <c r="I33" s="37">
        <v>8126</v>
      </c>
      <c r="J33" s="37">
        <v>5309</v>
      </c>
      <c r="K33" s="45">
        <v>17289</v>
      </c>
      <c r="L33" s="37">
        <v>8856</v>
      </c>
      <c r="M33" s="37">
        <v>8433</v>
      </c>
      <c r="N33" s="45">
        <v>24377</v>
      </c>
      <c r="O33" s="37">
        <v>4265</v>
      </c>
      <c r="P33" s="37">
        <v>20112</v>
      </c>
      <c r="Q33" s="45">
        <v>28463</v>
      </c>
      <c r="R33" s="37">
        <v>331</v>
      </c>
      <c r="S33" s="37">
        <v>28132</v>
      </c>
      <c r="T33" s="45">
        <v>31859</v>
      </c>
      <c r="U33" s="37">
        <v>341</v>
      </c>
      <c r="V33" s="37">
        <v>31518</v>
      </c>
      <c r="W33" s="45">
        <v>16790</v>
      </c>
      <c r="X33" s="37">
        <v>15</v>
      </c>
      <c r="Y33" s="37">
        <v>16775</v>
      </c>
      <c r="Z33" s="45">
        <v>31637</v>
      </c>
      <c r="AA33" s="37">
        <v>0</v>
      </c>
      <c r="AB33" s="37">
        <v>31637</v>
      </c>
      <c r="AC33" s="45">
        <v>29509</v>
      </c>
      <c r="AD33" s="37">
        <v>0</v>
      </c>
      <c r="AE33" s="37">
        <v>29509</v>
      </c>
      <c r="AF33" s="45">
        <v>20124</v>
      </c>
      <c r="AG33" s="37">
        <v>0</v>
      </c>
      <c r="AH33" s="37">
        <v>20124</v>
      </c>
      <c r="AI33" s="45">
        <v>32708</v>
      </c>
      <c r="AJ33" s="37">
        <v>0</v>
      </c>
      <c r="AK33" s="37">
        <v>32708</v>
      </c>
      <c r="AL33" s="45">
        <v>28727</v>
      </c>
      <c r="AM33" s="37">
        <v>2416</v>
      </c>
      <c r="AN33" s="37">
        <v>26311</v>
      </c>
      <c r="AO33" s="45">
        <v>21764</v>
      </c>
      <c r="AP33" s="37">
        <v>5883</v>
      </c>
      <c r="AQ33" s="37">
        <v>15881</v>
      </c>
      <c r="AR33" s="45">
        <v>7447</v>
      </c>
      <c r="AS33" s="37">
        <v>20</v>
      </c>
      <c r="AT33" s="37">
        <v>7427</v>
      </c>
      <c r="AU33" s="45">
        <v>40239</v>
      </c>
      <c r="AV33" s="37">
        <v>770</v>
      </c>
      <c r="AW33" s="37">
        <v>39469</v>
      </c>
      <c r="AX33" s="45">
        <v>11848</v>
      </c>
      <c r="AY33" s="37">
        <v>1200</v>
      </c>
      <c r="AZ33" s="37">
        <v>10648</v>
      </c>
      <c r="BA33" s="45">
        <v>8851</v>
      </c>
      <c r="BB33" s="37">
        <v>146</v>
      </c>
      <c r="BC33" s="37">
        <v>8705</v>
      </c>
      <c r="BD33" s="45">
        <v>7957</v>
      </c>
      <c r="BE33" s="37">
        <v>1824</v>
      </c>
      <c r="BF33" s="37">
        <v>6133</v>
      </c>
      <c r="BG33" s="45">
        <v>14063</v>
      </c>
      <c r="BH33" s="37">
        <v>1110</v>
      </c>
      <c r="BI33" s="37">
        <v>12953</v>
      </c>
      <c r="BJ33" s="45">
        <v>5513</v>
      </c>
      <c r="BK33" s="37">
        <v>17</v>
      </c>
      <c r="BL33" s="37">
        <v>5496</v>
      </c>
      <c r="BM33" s="45">
        <v>5674</v>
      </c>
      <c r="BN33" s="37">
        <v>560</v>
      </c>
      <c r="BO33" s="37">
        <v>5114</v>
      </c>
      <c r="BP33" s="45">
        <v>8016</v>
      </c>
      <c r="BQ33" s="37">
        <v>165</v>
      </c>
      <c r="BR33" s="37">
        <v>7851</v>
      </c>
      <c r="BS33" s="45">
        <v>14647</v>
      </c>
      <c r="BT33" s="37">
        <v>628</v>
      </c>
      <c r="BU33" s="37">
        <v>14019</v>
      </c>
      <c r="BV33" s="45">
        <v>11389</v>
      </c>
      <c r="BW33" s="37">
        <v>0</v>
      </c>
      <c r="BX33" s="37">
        <v>11389</v>
      </c>
      <c r="BY33" s="45">
        <v>16758</v>
      </c>
      <c r="BZ33" s="37">
        <v>1290</v>
      </c>
      <c r="CA33" s="37">
        <v>15468</v>
      </c>
      <c r="CB33" s="45">
        <v>12938</v>
      </c>
      <c r="CC33" s="37">
        <v>3935</v>
      </c>
      <c r="CD33" s="37">
        <v>9003</v>
      </c>
      <c r="CE33" s="45">
        <v>18026</v>
      </c>
      <c r="CF33" s="37">
        <v>751</v>
      </c>
      <c r="CG33" s="37">
        <v>17275</v>
      </c>
      <c r="CH33" s="45">
        <v>22527</v>
      </c>
      <c r="CI33" s="37">
        <v>2729</v>
      </c>
      <c r="CJ33" s="37">
        <v>19798</v>
      </c>
      <c r="CK33" s="45">
        <v>18498</v>
      </c>
      <c r="CL33" s="37">
        <v>1365</v>
      </c>
      <c r="CM33" s="52">
        <v>17133</v>
      </c>
    </row>
    <row r="34" spans="1:91" s="9" customFormat="1" ht="14.25" customHeight="1" x14ac:dyDescent="0.2">
      <c r="A34" s="30" t="s">
        <v>28</v>
      </c>
      <c r="B34" s="45">
        <v>65518</v>
      </c>
      <c r="C34" s="37">
        <v>7812</v>
      </c>
      <c r="D34" s="37">
        <v>57706</v>
      </c>
      <c r="E34" s="45">
        <v>52486</v>
      </c>
      <c r="F34" s="37">
        <v>2913</v>
      </c>
      <c r="G34" s="37">
        <v>49573</v>
      </c>
      <c r="H34" s="45">
        <v>43080</v>
      </c>
      <c r="I34" s="37">
        <v>1224</v>
      </c>
      <c r="J34" s="37">
        <v>41856</v>
      </c>
      <c r="K34" s="45">
        <v>27278</v>
      </c>
      <c r="L34" s="37">
        <v>472</v>
      </c>
      <c r="M34" s="37">
        <v>26806</v>
      </c>
      <c r="N34" s="45">
        <v>36773</v>
      </c>
      <c r="O34" s="37">
        <v>9905</v>
      </c>
      <c r="P34" s="37">
        <v>26868</v>
      </c>
      <c r="Q34" s="45">
        <v>38334</v>
      </c>
      <c r="R34" s="37">
        <v>7517</v>
      </c>
      <c r="S34" s="37">
        <v>30817</v>
      </c>
      <c r="T34" s="45">
        <v>38428</v>
      </c>
      <c r="U34" s="37">
        <v>8861</v>
      </c>
      <c r="V34" s="37">
        <v>29567</v>
      </c>
      <c r="W34" s="45">
        <v>38063</v>
      </c>
      <c r="X34" s="37">
        <v>5955</v>
      </c>
      <c r="Y34" s="37">
        <v>32108</v>
      </c>
      <c r="Z34" s="45">
        <v>69412</v>
      </c>
      <c r="AA34" s="37">
        <v>2168</v>
      </c>
      <c r="AB34" s="37">
        <v>67244</v>
      </c>
      <c r="AC34" s="45">
        <v>76275</v>
      </c>
      <c r="AD34" s="37">
        <v>4342</v>
      </c>
      <c r="AE34" s="37">
        <v>71933</v>
      </c>
      <c r="AF34" s="45">
        <v>52395</v>
      </c>
      <c r="AG34" s="37">
        <v>4142</v>
      </c>
      <c r="AH34" s="37">
        <v>48253</v>
      </c>
      <c r="AI34" s="45">
        <v>30457</v>
      </c>
      <c r="AJ34" s="37">
        <v>1030</v>
      </c>
      <c r="AK34" s="37">
        <v>29427</v>
      </c>
      <c r="AL34" s="45">
        <v>36591</v>
      </c>
      <c r="AM34" s="37">
        <v>180</v>
      </c>
      <c r="AN34" s="37">
        <v>36411</v>
      </c>
      <c r="AO34" s="45">
        <v>33503</v>
      </c>
      <c r="AP34" s="37">
        <v>2500</v>
      </c>
      <c r="AQ34" s="37">
        <v>31003</v>
      </c>
      <c r="AR34" s="45">
        <v>20052</v>
      </c>
      <c r="AS34" s="37">
        <v>0</v>
      </c>
      <c r="AT34" s="37">
        <v>20052</v>
      </c>
      <c r="AU34" s="45">
        <v>33209</v>
      </c>
      <c r="AV34" s="37">
        <v>155</v>
      </c>
      <c r="AW34" s="37">
        <v>33054</v>
      </c>
      <c r="AX34" s="45">
        <v>44792</v>
      </c>
      <c r="AY34" s="37">
        <v>5300</v>
      </c>
      <c r="AZ34" s="37">
        <v>39492</v>
      </c>
      <c r="BA34" s="45">
        <v>41645</v>
      </c>
      <c r="BB34" s="37">
        <v>8013</v>
      </c>
      <c r="BC34" s="37">
        <v>33632</v>
      </c>
      <c r="BD34" s="45">
        <v>25740</v>
      </c>
      <c r="BE34" s="37">
        <v>1430</v>
      </c>
      <c r="BF34" s="37">
        <v>24310</v>
      </c>
      <c r="BG34" s="45">
        <v>32628</v>
      </c>
      <c r="BH34" s="37">
        <v>350</v>
      </c>
      <c r="BI34" s="37">
        <v>32278</v>
      </c>
      <c r="BJ34" s="45">
        <v>44580</v>
      </c>
      <c r="BK34" s="37">
        <v>3584</v>
      </c>
      <c r="BL34" s="37">
        <v>40996</v>
      </c>
      <c r="BM34" s="45">
        <v>29522</v>
      </c>
      <c r="BN34" s="37">
        <v>4042</v>
      </c>
      <c r="BO34" s="37">
        <v>25480</v>
      </c>
      <c r="BP34" s="45">
        <v>28023</v>
      </c>
      <c r="BQ34" s="37">
        <v>7160</v>
      </c>
      <c r="BR34" s="37">
        <v>20863</v>
      </c>
      <c r="BS34" s="45">
        <v>21464</v>
      </c>
      <c r="BT34" s="37">
        <v>5115</v>
      </c>
      <c r="BU34" s="37">
        <v>16349</v>
      </c>
      <c r="BV34" s="45">
        <v>20979</v>
      </c>
      <c r="BW34" s="37">
        <v>2165</v>
      </c>
      <c r="BX34" s="37">
        <v>18814</v>
      </c>
      <c r="BY34" s="45">
        <v>21089</v>
      </c>
      <c r="BZ34" s="37">
        <v>906</v>
      </c>
      <c r="CA34" s="37">
        <v>20183</v>
      </c>
      <c r="CB34" s="45">
        <v>25824</v>
      </c>
      <c r="CC34" s="37">
        <v>3959</v>
      </c>
      <c r="CD34" s="37">
        <v>21865</v>
      </c>
      <c r="CE34" s="45">
        <v>28555</v>
      </c>
      <c r="CF34" s="37">
        <v>4715</v>
      </c>
      <c r="CG34" s="37">
        <v>23840</v>
      </c>
      <c r="CH34" s="45">
        <v>31537</v>
      </c>
      <c r="CI34" s="37">
        <v>413</v>
      </c>
      <c r="CJ34" s="37">
        <v>31124</v>
      </c>
      <c r="CK34" s="45">
        <v>38699</v>
      </c>
      <c r="CL34" s="37">
        <v>987</v>
      </c>
      <c r="CM34" s="52">
        <v>37712</v>
      </c>
    </row>
    <row r="35" spans="1:91" s="9" customFormat="1" ht="14.25" customHeight="1" x14ac:dyDescent="0.2">
      <c r="A35" s="30" t="s">
        <v>29</v>
      </c>
      <c r="B35" s="45">
        <v>5435</v>
      </c>
      <c r="C35" s="37">
        <v>0</v>
      </c>
      <c r="D35" s="37">
        <v>5435</v>
      </c>
      <c r="E35" s="45">
        <v>4022</v>
      </c>
      <c r="F35" s="37">
        <v>355</v>
      </c>
      <c r="G35" s="37">
        <v>3667</v>
      </c>
      <c r="H35" s="45">
        <v>5986</v>
      </c>
      <c r="I35" s="37">
        <v>355</v>
      </c>
      <c r="J35" s="37">
        <v>5631</v>
      </c>
      <c r="K35" s="45">
        <v>5202</v>
      </c>
      <c r="L35" s="37">
        <v>385</v>
      </c>
      <c r="M35" s="37">
        <v>4817</v>
      </c>
      <c r="N35" s="45">
        <v>4109</v>
      </c>
      <c r="O35" s="37">
        <v>533</v>
      </c>
      <c r="P35" s="37">
        <v>3576</v>
      </c>
      <c r="Q35" s="45">
        <v>13499</v>
      </c>
      <c r="R35" s="37">
        <v>405</v>
      </c>
      <c r="S35" s="37">
        <v>13094</v>
      </c>
      <c r="T35" s="45">
        <v>16885</v>
      </c>
      <c r="U35" s="37">
        <v>815</v>
      </c>
      <c r="V35" s="37">
        <v>16070</v>
      </c>
      <c r="W35" s="45">
        <v>15330</v>
      </c>
      <c r="X35" s="37">
        <v>322</v>
      </c>
      <c r="Y35" s="37">
        <v>15008</v>
      </c>
      <c r="Z35" s="45">
        <v>8201</v>
      </c>
      <c r="AA35" s="37">
        <v>40</v>
      </c>
      <c r="AB35" s="37">
        <v>8161</v>
      </c>
      <c r="AC35" s="45">
        <v>9044</v>
      </c>
      <c r="AD35" s="37">
        <v>0</v>
      </c>
      <c r="AE35" s="37">
        <v>9044</v>
      </c>
      <c r="AF35" s="45">
        <v>6550</v>
      </c>
      <c r="AG35" s="37">
        <v>596</v>
      </c>
      <c r="AH35" s="37">
        <v>5954</v>
      </c>
      <c r="AI35" s="45">
        <v>6238</v>
      </c>
      <c r="AJ35" s="37">
        <v>925</v>
      </c>
      <c r="AK35" s="37">
        <v>5313</v>
      </c>
      <c r="AL35" s="45">
        <v>5300</v>
      </c>
      <c r="AM35" s="37">
        <v>95</v>
      </c>
      <c r="AN35" s="37">
        <v>5205</v>
      </c>
      <c r="AO35" s="45">
        <v>5548</v>
      </c>
      <c r="AP35" s="37">
        <v>1041</v>
      </c>
      <c r="AQ35" s="37">
        <v>4507</v>
      </c>
      <c r="AR35" s="45">
        <v>8696</v>
      </c>
      <c r="AS35" s="37">
        <v>3533</v>
      </c>
      <c r="AT35" s="37">
        <v>5163</v>
      </c>
      <c r="AU35" s="45">
        <v>6341</v>
      </c>
      <c r="AV35" s="37">
        <v>0</v>
      </c>
      <c r="AW35" s="37">
        <v>6341</v>
      </c>
      <c r="AX35" s="45">
        <v>5016</v>
      </c>
      <c r="AY35" s="37">
        <v>72</v>
      </c>
      <c r="AZ35" s="37">
        <v>4944</v>
      </c>
      <c r="BA35" s="45">
        <v>3048</v>
      </c>
      <c r="BB35" s="37">
        <v>12</v>
      </c>
      <c r="BC35" s="37">
        <v>3036</v>
      </c>
      <c r="BD35" s="45">
        <v>3587</v>
      </c>
      <c r="BE35" s="37">
        <v>60</v>
      </c>
      <c r="BF35" s="37">
        <v>3527</v>
      </c>
      <c r="BG35" s="45">
        <v>2982</v>
      </c>
      <c r="BH35" s="37">
        <v>0</v>
      </c>
      <c r="BI35" s="37">
        <v>2982</v>
      </c>
      <c r="BJ35" s="45">
        <v>993</v>
      </c>
      <c r="BK35" s="37">
        <v>0</v>
      </c>
      <c r="BL35" s="37">
        <v>993</v>
      </c>
      <c r="BM35" s="45">
        <v>4782</v>
      </c>
      <c r="BN35" s="37">
        <v>0</v>
      </c>
      <c r="BO35" s="37">
        <v>4782</v>
      </c>
      <c r="BP35" s="45">
        <v>6400</v>
      </c>
      <c r="BQ35" s="37">
        <v>0</v>
      </c>
      <c r="BR35" s="37">
        <v>6400</v>
      </c>
      <c r="BS35" s="45">
        <v>5052</v>
      </c>
      <c r="BT35" s="37">
        <v>1080</v>
      </c>
      <c r="BU35" s="37">
        <v>3972</v>
      </c>
      <c r="BV35" s="45">
        <v>4475</v>
      </c>
      <c r="BW35" s="37">
        <v>290</v>
      </c>
      <c r="BX35" s="37">
        <v>4185</v>
      </c>
      <c r="BY35" s="45">
        <v>3574</v>
      </c>
      <c r="BZ35" s="37">
        <v>405</v>
      </c>
      <c r="CA35" s="37">
        <v>3169</v>
      </c>
      <c r="CB35" s="45">
        <v>3619</v>
      </c>
      <c r="CC35" s="37">
        <v>506</v>
      </c>
      <c r="CD35" s="37">
        <v>3113</v>
      </c>
      <c r="CE35" s="45">
        <v>6755</v>
      </c>
      <c r="CF35" s="37">
        <v>204</v>
      </c>
      <c r="CG35" s="37">
        <v>6551</v>
      </c>
      <c r="CH35" s="45">
        <v>15476</v>
      </c>
      <c r="CI35" s="37">
        <v>290</v>
      </c>
      <c r="CJ35" s="37">
        <v>15186</v>
      </c>
      <c r="CK35" s="45">
        <v>13175</v>
      </c>
      <c r="CL35" s="37">
        <v>700</v>
      </c>
      <c r="CM35" s="52">
        <v>12475</v>
      </c>
    </row>
    <row r="36" spans="1:91" s="9" customFormat="1" ht="14.25" customHeight="1" x14ac:dyDescent="0.2">
      <c r="A36" s="30" t="s">
        <v>30</v>
      </c>
      <c r="B36" s="45">
        <v>20279</v>
      </c>
      <c r="C36" s="37">
        <v>38</v>
      </c>
      <c r="D36" s="37">
        <v>20241</v>
      </c>
      <c r="E36" s="45">
        <v>14371</v>
      </c>
      <c r="F36" s="37">
        <v>2</v>
      </c>
      <c r="G36" s="37">
        <v>14369</v>
      </c>
      <c r="H36" s="45">
        <v>20020</v>
      </c>
      <c r="I36" s="37">
        <v>0</v>
      </c>
      <c r="J36" s="37">
        <v>20020</v>
      </c>
      <c r="K36" s="45">
        <v>17644</v>
      </c>
      <c r="L36" s="37">
        <v>73</v>
      </c>
      <c r="M36" s="37">
        <v>17571</v>
      </c>
      <c r="N36" s="45">
        <v>6843</v>
      </c>
      <c r="O36" s="37">
        <v>271</v>
      </c>
      <c r="P36" s="37">
        <v>6572</v>
      </c>
      <c r="Q36" s="45">
        <v>10187</v>
      </c>
      <c r="R36" s="37">
        <v>1231</v>
      </c>
      <c r="S36" s="37">
        <v>8956</v>
      </c>
      <c r="T36" s="45">
        <v>13377</v>
      </c>
      <c r="U36" s="37">
        <v>3636</v>
      </c>
      <c r="V36" s="37">
        <v>9741</v>
      </c>
      <c r="W36" s="45">
        <v>16630</v>
      </c>
      <c r="X36" s="37">
        <v>5559</v>
      </c>
      <c r="Y36" s="37">
        <v>11071</v>
      </c>
      <c r="Z36" s="45">
        <v>21688</v>
      </c>
      <c r="AA36" s="37">
        <v>421</v>
      </c>
      <c r="AB36" s="37">
        <v>21267</v>
      </c>
      <c r="AC36" s="45">
        <v>15523</v>
      </c>
      <c r="AD36" s="37">
        <v>1127</v>
      </c>
      <c r="AE36" s="37">
        <v>14396</v>
      </c>
      <c r="AF36" s="45">
        <v>9947</v>
      </c>
      <c r="AG36" s="37">
        <v>138</v>
      </c>
      <c r="AH36" s="37">
        <v>9809</v>
      </c>
      <c r="AI36" s="45">
        <v>11843</v>
      </c>
      <c r="AJ36" s="37">
        <v>44</v>
      </c>
      <c r="AK36" s="37">
        <v>11799</v>
      </c>
      <c r="AL36" s="45">
        <v>23295</v>
      </c>
      <c r="AM36" s="37">
        <v>10</v>
      </c>
      <c r="AN36" s="37">
        <v>23285</v>
      </c>
      <c r="AO36" s="45">
        <v>12637</v>
      </c>
      <c r="AP36" s="37">
        <v>107</v>
      </c>
      <c r="AQ36" s="37">
        <v>12530</v>
      </c>
      <c r="AR36" s="45">
        <v>6078</v>
      </c>
      <c r="AS36" s="37">
        <v>1025</v>
      </c>
      <c r="AT36" s="37">
        <v>5053</v>
      </c>
      <c r="AU36" s="45">
        <v>14351</v>
      </c>
      <c r="AV36" s="37">
        <v>425</v>
      </c>
      <c r="AW36" s="37">
        <v>13926</v>
      </c>
      <c r="AX36" s="45">
        <v>19586</v>
      </c>
      <c r="AY36" s="37">
        <v>230</v>
      </c>
      <c r="AZ36" s="37">
        <v>19356</v>
      </c>
      <c r="BA36" s="45">
        <v>6215</v>
      </c>
      <c r="BB36" s="37">
        <v>98</v>
      </c>
      <c r="BC36" s="37">
        <v>6117</v>
      </c>
      <c r="BD36" s="45">
        <v>3440</v>
      </c>
      <c r="BE36" s="37">
        <v>0</v>
      </c>
      <c r="BF36" s="37">
        <v>3440</v>
      </c>
      <c r="BG36" s="45">
        <v>8845</v>
      </c>
      <c r="BH36" s="37">
        <v>125</v>
      </c>
      <c r="BI36" s="37">
        <v>8720</v>
      </c>
      <c r="BJ36" s="45">
        <v>5706</v>
      </c>
      <c r="BK36" s="37">
        <v>0</v>
      </c>
      <c r="BL36" s="37">
        <v>5706</v>
      </c>
      <c r="BM36" s="45">
        <v>8264</v>
      </c>
      <c r="BN36" s="37">
        <v>0</v>
      </c>
      <c r="BO36" s="37">
        <v>8264</v>
      </c>
      <c r="BP36" s="45">
        <v>5057</v>
      </c>
      <c r="BQ36" s="37">
        <v>10</v>
      </c>
      <c r="BR36" s="37">
        <v>5047</v>
      </c>
      <c r="BS36" s="45">
        <v>9200</v>
      </c>
      <c r="BT36" s="37">
        <v>30</v>
      </c>
      <c r="BU36" s="37">
        <v>9170</v>
      </c>
      <c r="BV36" s="45">
        <v>3981</v>
      </c>
      <c r="BW36" s="37">
        <v>157</v>
      </c>
      <c r="BX36" s="37">
        <v>3824</v>
      </c>
      <c r="BY36" s="45">
        <v>5599</v>
      </c>
      <c r="BZ36" s="37">
        <v>0</v>
      </c>
      <c r="CA36" s="37">
        <v>5599</v>
      </c>
      <c r="CB36" s="45">
        <v>13122</v>
      </c>
      <c r="CC36" s="37">
        <v>3475</v>
      </c>
      <c r="CD36" s="37">
        <v>9647</v>
      </c>
      <c r="CE36" s="45">
        <v>6791</v>
      </c>
      <c r="CF36" s="37">
        <v>1588</v>
      </c>
      <c r="CG36" s="37">
        <v>5203</v>
      </c>
      <c r="CH36" s="45">
        <v>9023</v>
      </c>
      <c r="CI36" s="37">
        <v>104</v>
      </c>
      <c r="CJ36" s="37">
        <v>8919</v>
      </c>
      <c r="CK36" s="45">
        <v>11314</v>
      </c>
      <c r="CL36" s="37">
        <v>43</v>
      </c>
      <c r="CM36" s="52">
        <v>11271</v>
      </c>
    </row>
    <row r="37" spans="1:91" s="9" customFormat="1" ht="14.25" customHeight="1" x14ac:dyDescent="0.2">
      <c r="A37" s="30" t="s">
        <v>31</v>
      </c>
      <c r="B37" s="45">
        <v>70399</v>
      </c>
      <c r="C37" s="37">
        <v>5415</v>
      </c>
      <c r="D37" s="37">
        <v>64984</v>
      </c>
      <c r="E37" s="45">
        <v>49394</v>
      </c>
      <c r="F37" s="37">
        <v>3938</v>
      </c>
      <c r="G37" s="37">
        <v>45456</v>
      </c>
      <c r="H37" s="45">
        <v>38199</v>
      </c>
      <c r="I37" s="37">
        <v>3604</v>
      </c>
      <c r="J37" s="37">
        <v>34595</v>
      </c>
      <c r="K37" s="45">
        <v>27946</v>
      </c>
      <c r="L37" s="37">
        <v>3624</v>
      </c>
      <c r="M37" s="37">
        <v>24322</v>
      </c>
      <c r="N37" s="45">
        <v>39935</v>
      </c>
      <c r="O37" s="37">
        <v>4926</v>
      </c>
      <c r="P37" s="37">
        <v>35009</v>
      </c>
      <c r="Q37" s="45">
        <v>76047</v>
      </c>
      <c r="R37" s="37">
        <v>4171</v>
      </c>
      <c r="S37" s="37">
        <v>71876</v>
      </c>
      <c r="T37" s="45">
        <v>41202</v>
      </c>
      <c r="U37" s="37">
        <v>1908</v>
      </c>
      <c r="V37" s="37">
        <v>39294</v>
      </c>
      <c r="W37" s="45">
        <v>51971</v>
      </c>
      <c r="X37" s="37">
        <v>1073</v>
      </c>
      <c r="Y37" s="37">
        <v>50898</v>
      </c>
      <c r="Z37" s="45">
        <v>38519</v>
      </c>
      <c r="AA37" s="37">
        <v>1897</v>
      </c>
      <c r="AB37" s="37">
        <v>36622</v>
      </c>
      <c r="AC37" s="45">
        <v>38634</v>
      </c>
      <c r="AD37" s="37">
        <v>2360</v>
      </c>
      <c r="AE37" s="37">
        <v>36274</v>
      </c>
      <c r="AF37" s="45">
        <v>61717</v>
      </c>
      <c r="AG37" s="37">
        <v>252</v>
      </c>
      <c r="AH37" s="37">
        <v>61465</v>
      </c>
      <c r="AI37" s="45">
        <v>39035</v>
      </c>
      <c r="AJ37" s="37">
        <v>53</v>
      </c>
      <c r="AK37" s="37">
        <v>38982</v>
      </c>
      <c r="AL37" s="45">
        <v>56585</v>
      </c>
      <c r="AM37" s="37">
        <v>243</v>
      </c>
      <c r="AN37" s="37">
        <v>56342</v>
      </c>
      <c r="AO37" s="45">
        <v>42472</v>
      </c>
      <c r="AP37" s="37">
        <v>1134</v>
      </c>
      <c r="AQ37" s="37">
        <v>41338</v>
      </c>
      <c r="AR37" s="45">
        <v>64971</v>
      </c>
      <c r="AS37" s="37">
        <v>1141</v>
      </c>
      <c r="AT37" s="37">
        <v>63830</v>
      </c>
      <c r="AU37" s="45">
        <v>49678</v>
      </c>
      <c r="AV37" s="37">
        <v>2237</v>
      </c>
      <c r="AW37" s="37">
        <v>47441</v>
      </c>
      <c r="AX37" s="45">
        <v>41957</v>
      </c>
      <c r="AY37" s="37">
        <v>2316</v>
      </c>
      <c r="AZ37" s="37">
        <v>39641</v>
      </c>
      <c r="BA37" s="45">
        <v>58798</v>
      </c>
      <c r="BB37" s="37">
        <v>3299</v>
      </c>
      <c r="BC37" s="37">
        <v>55499</v>
      </c>
      <c r="BD37" s="45">
        <v>44878</v>
      </c>
      <c r="BE37" s="37">
        <v>905</v>
      </c>
      <c r="BF37" s="37">
        <v>43973</v>
      </c>
      <c r="BG37" s="45">
        <v>31265</v>
      </c>
      <c r="BH37" s="37">
        <v>310</v>
      </c>
      <c r="BI37" s="37">
        <v>30955</v>
      </c>
      <c r="BJ37" s="45">
        <v>51851</v>
      </c>
      <c r="BK37" s="37">
        <v>2222</v>
      </c>
      <c r="BL37" s="37">
        <v>49629</v>
      </c>
      <c r="BM37" s="45">
        <v>45873</v>
      </c>
      <c r="BN37" s="37">
        <v>11243</v>
      </c>
      <c r="BO37" s="37">
        <v>34630</v>
      </c>
      <c r="BP37" s="45">
        <v>31623</v>
      </c>
      <c r="BQ37" s="37">
        <v>6100</v>
      </c>
      <c r="BR37" s="37">
        <v>25523</v>
      </c>
      <c r="BS37" s="45">
        <v>30749</v>
      </c>
      <c r="BT37" s="37">
        <v>1256</v>
      </c>
      <c r="BU37" s="37">
        <v>29493</v>
      </c>
      <c r="BV37" s="45">
        <v>26365</v>
      </c>
      <c r="BW37" s="37">
        <v>5591</v>
      </c>
      <c r="BX37" s="37">
        <v>20774</v>
      </c>
      <c r="BY37" s="45">
        <v>45019</v>
      </c>
      <c r="BZ37" s="37">
        <v>6679</v>
      </c>
      <c r="CA37" s="37">
        <v>38340</v>
      </c>
      <c r="CB37" s="45">
        <v>36720</v>
      </c>
      <c r="CC37" s="37">
        <v>2433</v>
      </c>
      <c r="CD37" s="37">
        <v>34287</v>
      </c>
      <c r="CE37" s="45">
        <v>37746</v>
      </c>
      <c r="CF37" s="37">
        <v>1741</v>
      </c>
      <c r="CG37" s="37">
        <v>36005</v>
      </c>
      <c r="CH37" s="45">
        <v>41601</v>
      </c>
      <c r="CI37" s="37">
        <v>2495</v>
      </c>
      <c r="CJ37" s="37">
        <v>39106</v>
      </c>
      <c r="CK37" s="45">
        <v>11551</v>
      </c>
      <c r="CL37" s="37">
        <v>4085</v>
      </c>
      <c r="CM37" s="52">
        <v>7466</v>
      </c>
    </row>
    <row r="38" spans="1:91" s="9" customFormat="1" ht="14.25" customHeight="1" x14ac:dyDescent="0.2">
      <c r="A38" s="30" t="s">
        <v>32</v>
      </c>
      <c r="B38" s="45">
        <v>3996</v>
      </c>
      <c r="C38" s="37">
        <v>1592</v>
      </c>
      <c r="D38" s="37">
        <v>2404</v>
      </c>
      <c r="E38" s="45">
        <v>4542</v>
      </c>
      <c r="F38" s="37">
        <v>2</v>
      </c>
      <c r="G38" s="37">
        <v>4540</v>
      </c>
      <c r="H38" s="45">
        <v>4269</v>
      </c>
      <c r="I38" s="37">
        <v>0</v>
      </c>
      <c r="J38" s="37">
        <v>4269</v>
      </c>
      <c r="K38" s="45">
        <v>4153</v>
      </c>
      <c r="L38" s="37">
        <v>40</v>
      </c>
      <c r="M38" s="37">
        <v>4113</v>
      </c>
      <c r="N38" s="45">
        <v>8635</v>
      </c>
      <c r="O38" s="37">
        <v>120</v>
      </c>
      <c r="P38" s="37">
        <v>8515</v>
      </c>
      <c r="Q38" s="45">
        <v>4451</v>
      </c>
      <c r="R38" s="37">
        <v>0</v>
      </c>
      <c r="S38" s="37">
        <v>4451</v>
      </c>
      <c r="T38" s="45">
        <v>2464</v>
      </c>
      <c r="U38" s="37">
        <v>0</v>
      </c>
      <c r="V38" s="37">
        <v>2464</v>
      </c>
      <c r="W38" s="45">
        <v>3406</v>
      </c>
      <c r="X38" s="37">
        <v>0</v>
      </c>
      <c r="Y38" s="37">
        <v>3406</v>
      </c>
      <c r="Z38" s="45">
        <v>1816</v>
      </c>
      <c r="AA38" s="37">
        <v>0</v>
      </c>
      <c r="AB38" s="37">
        <v>1816</v>
      </c>
      <c r="AC38" s="45">
        <v>2275</v>
      </c>
      <c r="AD38" s="37">
        <v>0</v>
      </c>
      <c r="AE38" s="37">
        <v>2275</v>
      </c>
      <c r="AF38" s="45">
        <v>6147</v>
      </c>
      <c r="AG38" s="37">
        <v>0</v>
      </c>
      <c r="AH38" s="37">
        <v>6147</v>
      </c>
      <c r="AI38" s="45">
        <v>4676</v>
      </c>
      <c r="AJ38" s="37">
        <v>0</v>
      </c>
      <c r="AK38" s="37">
        <v>4676</v>
      </c>
      <c r="AL38" s="45">
        <v>4723</v>
      </c>
      <c r="AM38" s="37">
        <v>549</v>
      </c>
      <c r="AN38" s="37">
        <v>4174</v>
      </c>
      <c r="AO38" s="45">
        <v>7621</v>
      </c>
      <c r="AP38" s="37">
        <v>2706</v>
      </c>
      <c r="AQ38" s="37">
        <v>4915</v>
      </c>
      <c r="AR38" s="45">
        <v>2344</v>
      </c>
      <c r="AS38" s="37">
        <v>125</v>
      </c>
      <c r="AT38" s="37">
        <v>2219</v>
      </c>
      <c r="AU38" s="45">
        <v>7903</v>
      </c>
      <c r="AV38" s="37">
        <v>910</v>
      </c>
      <c r="AW38" s="37">
        <v>6993</v>
      </c>
      <c r="AX38" s="45">
        <v>7787</v>
      </c>
      <c r="AY38" s="37">
        <v>62</v>
      </c>
      <c r="AZ38" s="37">
        <v>7725</v>
      </c>
      <c r="BA38" s="45">
        <v>9129</v>
      </c>
      <c r="BB38" s="37">
        <v>869</v>
      </c>
      <c r="BC38" s="37">
        <v>8260</v>
      </c>
      <c r="BD38" s="45">
        <v>7221</v>
      </c>
      <c r="BE38" s="37">
        <v>680</v>
      </c>
      <c r="BF38" s="37">
        <v>6541</v>
      </c>
      <c r="BG38" s="45">
        <v>1895</v>
      </c>
      <c r="BH38" s="37">
        <v>640</v>
      </c>
      <c r="BI38" s="37">
        <v>1255</v>
      </c>
      <c r="BJ38" s="45">
        <v>1779</v>
      </c>
      <c r="BK38" s="37">
        <v>9</v>
      </c>
      <c r="BL38" s="37">
        <v>1770</v>
      </c>
      <c r="BM38" s="45">
        <v>1261</v>
      </c>
      <c r="BN38" s="37">
        <v>0</v>
      </c>
      <c r="BO38" s="37">
        <v>1261</v>
      </c>
      <c r="BP38" s="45">
        <v>3369</v>
      </c>
      <c r="BQ38" s="37">
        <v>628</v>
      </c>
      <c r="BR38" s="37">
        <v>2741</v>
      </c>
      <c r="BS38" s="45">
        <v>1436</v>
      </c>
      <c r="BT38" s="37">
        <v>0</v>
      </c>
      <c r="BU38" s="37">
        <v>1436</v>
      </c>
      <c r="BV38" s="45">
        <v>2242</v>
      </c>
      <c r="BW38" s="37">
        <v>1132</v>
      </c>
      <c r="BX38" s="37">
        <v>1110</v>
      </c>
      <c r="BY38" s="45">
        <v>7216</v>
      </c>
      <c r="BZ38" s="37">
        <v>3314</v>
      </c>
      <c r="CA38" s="37">
        <v>3902</v>
      </c>
      <c r="CB38" s="45">
        <v>4512</v>
      </c>
      <c r="CC38" s="37">
        <v>2030</v>
      </c>
      <c r="CD38" s="37">
        <v>2482</v>
      </c>
      <c r="CE38" s="45">
        <v>6144</v>
      </c>
      <c r="CF38" s="37">
        <v>245</v>
      </c>
      <c r="CG38" s="37">
        <v>5899</v>
      </c>
      <c r="CH38" s="45">
        <v>4241</v>
      </c>
      <c r="CI38" s="37">
        <v>631</v>
      </c>
      <c r="CJ38" s="37">
        <v>3610</v>
      </c>
      <c r="CK38" s="45">
        <v>4060</v>
      </c>
      <c r="CL38" s="37">
        <v>50</v>
      </c>
      <c r="CM38" s="52">
        <v>4010</v>
      </c>
    </row>
    <row r="39" spans="1:91" s="9" customFormat="1" ht="14.25" customHeight="1" x14ac:dyDescent="0.2">
      <c r="A39" s="30" t="s">
        <v>33</v>
      </c>
      <c r="B39" s="45">
        <v>23575</v>
      </c>
      <c r="C39" s="37">
        <v>1319</v>
      </c>
      <c r="D39" s="37">
        <v>22256</v>
      </c>
      <c r="E39" s="45">
        <v>14461</v>
      </c>
      <c r="F39" s="37">
        <v>0</v>
      </c>
      <c r="G39" s="37">
        <v>14461</v>
      </c>
      <c r="H39" s="45">
        <v>15651</v>
      </c>
      <c r="I39" s="37">
        <v>11</v>
      </c>
      <c r="J39" s="37">
        <v>15640</v>
      </c>
      <c r="K39" s="45">
        <v>9501</v>
      </c>
      <c r="L39" s="37">
        <v>60</v>
      </c>
      <c r="M39" s="37">
        <v>9441</v>
      </c>
      <c r="N39" s="45">
        <v>13204</v>
      </c>
      <c r="O39" s="37">
        <v>1224</v>
      </c>
      <c r="P39" s="37">
        <v>11980</v>
      </c>
      <c r="Q39" s="45">
        <v>10447</v>
      </c>
      <c r="R39" s="37">
        <v>2319</v>
      </c>
      <c r="S39" s="37">
        <v>8128</v>
      </c>
      <c r="T39" s="45">
        <v>12459</v>
      </c>
      <c r="U39" s="37">
        <v>0</v>
      </c>
      <c r="V39" s="37">
        <v>12459</v>
      </c>
      <c r="W39" s="45">
        <v>17962</v>
      </c>
      <c r="X39" s="37">
        <v>20</v>
      </c>
      <c r="Y39" s="37">
        <v>17942</v>
      </c>
      <c r="Z39" s="45">
        <v>12706</v>
      </c>
      <c r="AA39" s="37">
        <v>5</v>
      </c>
      <c r="AB39" s="37">
        <v>12701</v>
      </c>
      <c r="AC39" s="45">
        <v>12642</v>
      </c>
      <c r="AD39" s="37">
        <v>2849</v>
      </c>
      <c r="AE39" s="37">
        <v>9793</v>
      </c>
      <c r="AF39" s="45">
        <v>11329</v>
      </c>
      <c r="AG39" s="37">
        <v>3827</v>
      </c>
      <c r="AH39" s="37">
        <v>7502</v>
      </c>
      <c r="AI39" s="45">
        <v>14449</v>
      </c>
      <c r="AJ39" s="37">
        <v>240</v>
      </c>
      <c r="AK39" s="37">
        <v>14209</v>
      </c>
      <c r="AL39" s="45">
        <v>12579</v>
      </c>
      <c r="AM39" s="37">
        <v>93</v>
      </c>
      <c r="AN39" s="37">
        <v>12486</v>
      </c>
      <c r="AO39" s="45">
        <v>5889</v>
      </c>
      <c r="AP39" s="37">
        <v>0</v>
      </c>
      <c r="AQ39" s="37">
        <v>5889</v>
      </c>
      <c r="AR39" s="45">
        <v>6549</v>
      </c>
      <c r="AS39" s="37">
        <v>150</v>
      </c>
      <c r="AT39" s="37">
        <v>6399</v>
      </c>
      <c r="AU39" s="45">
        <v>9717</v>
      </c>
      <c r="AV39" s="37">
        <v>0</v>
      </c>
      <c r="AW39" s="37">
        <v>9717</v>
      </c>
      <c r="AX39" s="45">
        <v>15260</v>
      </c>
      <c r="AY39" s="37">
        <v>0</v>
      </c>
      <c r="AZ39" s="37">
        <v>15260</v>
      </c>
      <c r="BA39" s="45">
        <v>10053</v>
      </c>
      <c r="BB39" s="37">
        <v>0</v>
      </c>
      <c r="BC39" s="37">
        <v>10053</v>
      </c>
      <c r="BD39" s="45">
        <v>7145</v>
      </c>
      <c r="BE39" s="37">
        <v>0</v>
      </c>
      <c r="BF39" s="37">
        <v>7145</v>
      </c>
      <c r="BG39" s="45">
        <v>6833</v>
      </c>
      <c r="BH39" s="37">
        <v>100</v>
      </c>
      <c r="BI39" s="37">
        <v>6733</v>
      </c>
      <c r="BJ39" s="45">
        <v>2680</v>
      </c>
      <c r="BK39" s="37">
        <v>0</v>
      </c>
      <c r="BL39" s="37">
        <v>2680</v>
      </c>
      <c r="BM39" s="45">
        <v>843</v>
      </c>
      <c r="BN39" s="37">
        <v>3</v>
      </c>
      <c r="BO39" s="37">
        <v>840</v>
      </c>
      <c r="BP39" s="45">
        <v>2210</v>
      </c>
      <c r="BQ39" s="37">
        <v>0</v>
      </c>
      <c r="BR39" s="37">
        <v>2210</v>
      </c>
      <c r="BS39" s="45">
        <v>4258</v>
      </c>
      <c r="BT39" s="37">
        <v>63</v>
      </c>
      <c r="BU39" s="37">
        <v>4195</v>
      </c>
      <c r="BV39" s="45">
        <v>1206</v>
      </c>
      <c r="BW39" s="37">
        <v>396</v>
      </c>
      <c r="BX39" s="37">
        <v>810</v>
      </c>
      <c r="BY39" s="45">
        <v>2674</v>
      </c>
      <c r="BZ39" s="37">
        <v>54</v>
      </c>
      <c r="CA39" s="37">
        <v>2620</v>
      </c>
      <c r="CB39" s="45">
        <v>4400</v>
      </c>
      <c r="CC39" s="37">
        <v>714</v>
      </c>
      <c r="CD39" s="37">
        <v>3686</v>
      </c>
      <c r="CE39" s="45">
        <v>3985</v>
      </c>
      <c r="CF39" s="37">
        <v>499</v>
      </c>
      <c r="CG39" s="37">
        <v>3486</v>
      </c>
      <c r="CH39" s="45">
        <v>9423</v>
      </c>
      <c r="CI39" s="37">
        <v>445</v>
      </c>
      <c r="CJ39" s="37">
        <v>8978</v>
      </c>
      <c r="CK39" s="45">
        <v>11438</v>
      </c>
      <c r="CL39" s="37">
        <v>688</v>
      </c>
      <c r="CM39" s="52">
        <v>10750</v>
      </c>
    </row>
    <row r="40" spans="1:91" s="9" customFormat="1" ht="14.25" customHeight="1" x14ac:dyDescent="0.2">
      <c r="A40" s="29" t="str">
        <f>VLOOKUP("&lt;Zeilentitel_6&gt;",Uebersetzungen!$B$3:$E$24,Uebersetzungen!$B$2+1,FALSE)</f>
        <v>Region Landquart</v>
      </c>
      <c r="B40" s="44">
        <v>160084</v>
      </c>
      <c r="C40" s="36">
        <v>18738</v>
      </c>
      <c r="D40" s="36">
        <v>141346</v>
      </c>
      <c r="E40" s="44">
        <v>179075</v>
      </c>
      <c r="F40" s="36">
        <v>32832</v>
      </c>
      <c r="G40" s="36">
        <v>146243</v>
      </c>
      <c r="H40" s="44">
        <v>194853</v>
      </c>
      <c r="I40" s="36">
        <v>55387</v>
      </c>
      <c r="J40" s="36">
        <v>139466</v>
      </c>
      <c r="K40" s="44">
        <v>231866</v>
      </c>
      <c r="L40" s="36">
        <v>49013</v>
      </c>
      <c r="M40" s="36">
        <v>182853</v>
      </c>
      <c r="N40" s="44">
        <v>210497</v>
      </c>
      <c r="O40" s="36">
        <v>27537</v>
      </c>
      <c r="P40" s="36">
        <v>182960</v>
      </c>
      <c r="Q40" s="44">
        <v>183913</v>
      </c>
      <c r="R40" s="36">
        <v>17393</v>
      </c>
      <c r="S40" s="36">
        <v>166520</v>
      </c>
      <c r="T40" s="44">
        <v>190055</v>
      </c>
      <c r="U40" s="36">
        <v>16709</v>
      </c>
      <c r="V40" s="36">
        <v>173346</v>
      </c>
      <c r="W40" s="44">
        <v>184688</v>
      </c>
      <c r="X40" s="36">
        <v>13772</v>
      </c>
      <c r="Y40" s="36">
        <v>170916</v>
      </c>
      <c r="Z40" s="44">
        <v>188385</v>
      </c>
      <c r="AA40" s="36">
        <v>14077</v>
      </c>
      <c r="AB40" s="36">
        <v>174308</v>
      </c>
      <c r="AC40" s="44">
        <v>180320</v>
      </c>
      <c r="AD40" s="36">
        <v>12293</v>
      </c>
      <c r="AE40" s="36">
        <v>168027</v>
      </c>
      <c r="AF40" s="44">
        <v>189844</v>
      </c>
      <c r="AG40" s="36">
        <v>13843</v>
      </c>
      <c r="AH40" s="36">
        <v>176001</v>
      </c>
      <c r="AI40" s="44">
        <v>184485</v>
      </c>
      <c r="AJ40" s="36">
        <v>14131</v>
      </c>
      <c r="AK40" s="36">
        <v>170354</v>
      </c>
      <c r="AL40" s="44">
        <v>167101</v>
      </c>
      <c r="AM40" s="36">
        <v>17845</v>
      </c>
      <c r="AN40" s="36">
        <v>149256</v>
      </c>
      <c r="AO40" s="44">
        <v>167132</v>
      </c>
      <c r="AP40" s="36">
        <v>34843</v>
      </c>
      <c r="AQ40" s="36">
        <v>132289</v>
      </c>
      <c r="AR40" s="44">
        <v>222936</v>
      </c>
      <c r="AS40" s="36">
        <v>27056</v>
      </c>
      <c r="AT40" s="36">
        <v>195880</v>
      </c>
      <c r="AU40" s="44">
        <v>164187</v>
      </c>
      <c r="AV40" s="36">
        <v>24915</v>
      </c>
      <c r="AW40" s="36">
        <v>139272</v>
      </c>
      <c r="AX40" s="44">
        <v>133305</v>
      </c>
      <c r="AY40" s="36">
        <v>12452</v>
      </c>
      <c r="AZ40" s="36">
        <v>120853</v>
      </c>
      <c r="BA40" s="44">
        <v>148675</v>
      </c>
      <c r="BB40" s="36">
        <v>24000</v>
      </c>
      <c r="BC40" s="36">
        <v>124675</v>
      </c>
      <c r="BD40" s="44">
        <v>124130</v>
      </c>
      <c r="BE40" s="36">
        <v>18535</v>
      </c>
      <c r="BF40" s="36">
        <v>105595</v>
      </c>
      <c r="BG40" s="44">
        <v>118755</v>
      </c>
      <c r="BH40" s="36">
        <v>15284</v>
      </c>
      <c r="BI40" s="36">
        <v>103471</v>
      </c>
      <c r="BJ40" s="44">
        <v>107607</v>
      </c>
      <c r="BK40" s="36">
        <v>19009</v>
      </c>
      <c r="BL40" s="36">
        <v>88598</v>
      </c>
      <c r="BM40" s="44">
        <v>91734</v>
      </c>
      <c r="BN40" s="36">
        <v>13768</v>
      </c>
      <c r="BO40" s="36">
        <v>77966</v>
      </c>
      <c r="BP40" s="44">
        <v>89292</v>
      </c>
      <c r="BQ40" s="36">
        <v>12222</v>
      </c>
      <c r="BR40" s="36">
        <v>77070</v>
      </c>
      <c r="BS40" s="44">
        <v>96838</v>
      </c>
      <c r="BT40" s="36">
        <v>11063</v>
      </c>
      <c r="BU40" s="36">
        <v>85775</v>
      </c>
      <c r="BV40" s="44">
        <v>95331</v>
      </c>
      <c r="BW40" s="36">
        <v>14733</v>
      </c>
      <c r="BX40" s="36">
        <v>80598</v>
      </c>
      <c r="BY40" s="44">
        <v>108724</v>
      </c>
      <c r="BZ40" s="36">
        <v>26579</v>
      </c>
      <c r="CA40" s="36">
        <v>82145</v>
      </c>
      <c r="CB40" s="44">
        <v>127041</v>
      </c>
      <c r="CC40" s="36">
        <v>30620</v>
      </c>
      <c r="CD40" s="36">
        <v>96421</v>
      </c>
      <c r="CE40" s="44">
        <v>154860</v>
      </c>
      <c r="CF40" s="36">
        <v>45559</v>
      </c>
      <c r="CG40" s="36">
        <v>109301</v>
      </c>
      <c r="CH40" s="44">
        <v>163819</v>
      </c>
      <c r="CI40" s="36">
        <v>26579</v>
      </c>
      <c r="CJ40" s="36">
        <v>137240</v>
      </c>
      <c r="CK40" s="44">
        <v>136479</v>
      </c>
      <c r="CL40" s="36">
        <v>17454</v>
      </c>
      <c r="CM40" s="51">
        <v>119025</v>
      </c>
    </row>
    <row r="41" spans="1:91" s="9" customFormat="1" ht="14.25" customHeight="1" x14ac:dyDescent="0.2">
      <c r="A41" s="30" t="s">
        <v>70</v>
      </c>
      <c r="B41" s="45">
        <v>15876</v>
      </c>
      <c r="C41" s="37">
        <v>0</v>
      </c>
      <c r="D41" s="37">
        <v>15876</v>
      </c>
      <c r="E41" s="45">
        <v>18343</v>
      </c>
      <c r="F41" s="37">
        <v>174</v>
      </c>
      <c r="G41" s="37">
        <v>18169</v>
      </c>
      <c r="H41" s="45">
        <v>11752</v>
      </c>
      <c r="I41" s="37">
        <v>345</v>
      </c>
      <c r="J41" s="37">
        <v>11407</v>
      </c>
      <c r="K41" s="45">
        <v>8381</v>
      </c>
      <c r="L41" s="37">
        <v>389</v>
      </c>
      <c r="M41" s="37">
        <v>7992</v>
      </c>
      <c r="N41" s="45">
        <v>20391</v>
      </c>
      <c r="O41" s="37">
        <v>1903</v>
      </c>
      <c r="P41" s="37">
        <v>18488</v>
      </c>
      <c r="Q41" s="45">
        <v>22603</v>
      </c>
      <c r="R41" s="37">
        <v>2312</v>
      </c>
      <c r="S41" s="37">
        <v>20291</v>
      </c>
      <c r="T41" s="45">
        <v>21133</v>
      </c>
      <c r="U41" s="37">
        <v>1805</v>
      </c>
      <c r="V41" s="37">
        <v>19328</v>
      </c>
      <c r="W41" s="45">
        <v>16629</v>
      </c>
      <c r="X41" s="37">
        <v>1446</v>
      </c>
      <c r="Y41" s="37">
        <v>15183</v>
      </c>
      <c r="Z41" s="45">
        <v>22318</v>
      </c>
      <c r="AA41" s="37">
        <v>1504</v>
      </c>
      <c r="AB41" s="37">
        <v>20814</v>
      </c>
      <c r="AC41" s="45">
        <v>33891</v>
      </c>
      <c r="AD41" s="37">
        <v>903</v>
      </c>
      <c r="AE41" s="37">
        <v>32988</v>
      </c>
      <c r="AF41" s="45">
        <v>16993</v>
      </c>
      <c r="AG41" s="37">
        <v>1193</v>
      </c>
      <c r="AH41" s="37">
        <v>15800</v>
      </c>
      <c r="AI41" s="45">
        <v>10498</v>
      </c>
      <c r="AJ41" s="37">
        <v>86</v>
      </c>
      <c r="AK41" s="37">
        <v>10412</v>
      </c>
      <c r="AL41" s="45">
        <v>22779</v>
      </c>
      <c r="AM41" s="37">
        <v>21</v>
      </c>
      <c r="AN41" s="37">
        <v>22758</v>
      </c>
      <c r="AO41" s="45">
        <v>14886</v>
      </c>
      <c r="AP41" s="37">
        <v>7658</v>
      </c>
      <c r="AQ41" s="37">
        <v>7228</v>
      </c>
      <c r="AR41" s="45">
        <v>9481</v>
      </c>
      <c r="AS41" s="37">
        <v>6200</v>
      </c>
      <c r="AT41" s="37">
        <v>3281</v>
      </c>
      <c r="AU41" s="45">
        <v>7709</v>
      </c>
      <c r="AV41" s="37">
        <v>200</v>
      </c>
      <c r="AW41" s="37">
        <v>7509</v>
      </c>
      <c r="AX41" s="45">
        <v>6955</v>
      </c>
      <c r="AY41" s="37">
        <v>1900</v>
      </c>
      <c r="AZ41" s="37">
        <v>5055</v>
      </c>
      <c r="BA41" s="45">
        <v>15871</v>
      </c>
      <c r="BB41" s="37">
        <v>4710</v>
      </c>
      <c r="BC41" s="37">
        <v>11161</v>
      </c>
      <c r="BD41" s="45">
        <v>12663</v>
      </c>
      <c r="BE41" s="37">
        <v>2650</v>
      </c>
      <c r="BF41" s="37">
        <v>10013</v>
      </c>
      <c r="BG41" s="45">
        <v>10366</v>
      </c>
      <c r="BH41" s="37">
        <v>2563</v>
      </c>
      <c r="BI41" s="37">
        <v>7803</v>
      </c>
      <c r="BJ41" s="45">
        <v>12079</v>
      </c>
      <c r="BK41" s="37">
        <v>3432</v>
      </c>
      <c r="BL41" s="37">
        <v>8647</v>
      </c>
      <c r="BM41" s="45">
        <v>9544</v>
      </c>
      <c r="BN41" s="37">
        <v>0</v>
      </c>
      <c r="BO41" s="37">
        <v>9544</v>
      </c>
      <c r="BP41" s="45">
        <v>10918</v>
      </c>
      <c r="BQ41" s="37">
        <v>1041</v>
      </c>
      <c r="BR41" s="37">
        <v>9877</v>
      </c>
      <c r="BS41" s="45">
        <v>22308</v>
      </c>
      <c r="BT41" s="37">
        <v>2464</v>
      </c>
      <c r="BU41" s="37">
        <v>19844</v>
      </c>
      <c r="BV41" s="45">
        <v>14559</v>
      </c>
      <c r="BW41" s="37">
        <v>4677</v>
      </c>
      <c r="BX41" s="37">
        <v>9882</v>
      </c>
      <c r="BY41" s="45">
        <v>13974</v>
      </c>
      <c r="BZ41" s="37">
        <v>4392</v>
      </c>
      <c r="CA41" s="37">
        <v>9582</v>
      </c>
      <c r="CB41" s="45">
        <v>15368</v>
      </c>
      <c r="CC41" s="37">
        <v>3960</v>
      </c>
      <c r="CD41" s="37">
        <v>11408</v>
      </c>
      <c r="CE41" s="45">
        <v>23582</v>
      </c>
      <c r="CF41" s="37">
        <v>8897</v>
      </c>
      <c r="CG41" s="37">
        <v>14685</v>
      </c>
      <c r="CH41" s="45">
        <v>17572</v>
      </c>
      <c r="CI41" s="37">
        <v>2560</v>
      </c>
      <c r="CJ41" s="37">
        <v>15012</v>
      </c>
      <c r="CK41" s="45">
        <v>24464</v>
      </c>
      <c r="CL41" s="37">
        <v>1840</v>
      </c>
      <c r="CM41" s="52">
        <v>22624</v>
      </c>
    </row>
    <row r="42" spans="1:91" s="9" customFormat="1" ht="14.25" customHeight="1" x14ac:dyDescent="0.2">
      <c r="A42" s="30" t="s">
        <v>71</v>
      </c>
      <c r="B42" s="45">
        <v>5810</v>
      </c>
      <c r="C42" s="37">
        <v>804</v>
      </c>
      <c r="D42" s="37">
        <v>5006</v>
      </c>
      <c r="E42" s="45">
        <v>15684</v>
      </c>
      <c r="F42" s="37">
        <v>217</v>
      </c>
      <c r="G42" s="37">
        <v>15467</v>
      </c>
      <c r="H42" s="45">
        <v>32502</v>
      </c>
      <c r="I42" s="37">
        <v>25514</v>
      </c>
      <c r="J42" s="37">
        <v>6988</v>
      </c>
      <c r="K42" s="45">
        <v>38672</v>
      </c>
      <c r="L42" s="37">
        <v>14791</v>
      </c>
      <c r="M42" s="37">
        <v>23881</v>
      </c>
      <c r="N42" s="45">
        <v>32078</v>
      </c>
      <c r="O42" s="37">
        <v>9834</v>
      </c>
      <c r="P42" s="37">
        <v>22244</v>
      </c>
      <c r="Q42" s="45">
        <v>15947</v>
      </c>
      <c r="R42" s="37">
        <v>1641</v>
      </c>
      <c r="S42" s="37">
        <v>14306</v>
      </c>
      <c r="T42" s="45">
        <v>13405</v>
      </c>
      <c r="U42" s="37">
        <v>798</v>
      </c>
      <c r="V42" s="37">
        <v>12607</v>
      </c>
      <c r="W42" s="45">
        <v>10684</v>
      </c>
      <c r="X42" s="37">
        <v>187</v>
      </c>
      <c r="Y42" s="37">
        <v>10497</v>
      </c>
      <c r="Z42" s="45">
        <v>16485</v>
      </c>
      <c r="AA42" s="37">
        <v>8</v>
      </c>
      <c r="AB42" s="37">
        <v>16477</v>
      </c>
      <c r="AC42" s="45">
        <v>17055</v>
      </c>
      <c r="AD42" s="37">
        <v>0</v>
      </c>
      <c r="AE42" s="37">
        <v>17055</v>
      </c>
      <c r="AF42" s="45">
        <v>28650</v>
      </c>
      <c r="AG42" s="37">
        <v>554</v>
      </c>
      <c r="AH42" s="37">
        <v>28096</v>
      </c>
      <c r="AI42" s="45">
        <v>21448</v>
      </c>
      <c r="AJ42" s="37">
        <v>6472</v>
      </c>
      <c r="AK42" s="37">
        <v>14976</v>
      </c>
      <c r="AL42" s="45">
        <v>8309</v>
      </c>
      <c r="AM42" s="37">
        <v>159</v>
      </c>
      <c r="AN42" s="37">
        <v>8150</v>
      </c>
      <c r="AO42" s="45">
        <v>7239</v>
      </c>
      <c r="AP42" s="37">
        <v>20</v>
      </c>
      <c r="AQ42" s="37">
        <v>7219</v>
      </c>
      <c r="AR42" s="45">
        <v>10583</v>
      </c>
      <c r="AS42" s="37">
        <v>0</v>
      </c>
      <c r="AT42" s="37">
        <v>10583</v>
      </c>
      <c r="AU42" s="45">
        <v>8615</v>
      </c>
      <c r="AV42" s="37">
        <v>10</v>
      </c>
      <c r="AW42" s="37">
        <v>8605</v>
      </c>
      <c r="AX42" s="45">
        <v>24009</v>
      </c>
      <c r="AY42" s="37">
        <v>32</v>
      </c>
      <c r="AZ42" s="37">
        <v>23977</v>
      </c>
      <c r="BA42" s="45">
        <v>16686</v>
      </c>
      <c r="BB42" s="37">
        <v>310</v>
      </c>
      <c r="BC42" s="37">
        <v>16376</v>
      </c>
      <c r="BD42" s="45">
        <v>4784</v>
      </c>
      <c r="BE42" s="37">
        <v>0</v>
      </c>
      <c r="BF42" s="37">
        <v>4784</v>
      </c>
      <c r="BG42" s="45">
        <v>8286</v>
      </c>
      <c r="BH42" s="37">
        <v>100</v>
      </c>
      <c r="BI42" s="37">
        <v>8186</v>
      </c>
      <c r="BJ42" s="45">
        <v>11177</v>
      </c>
      <c r="BK42" s="37">
        <v>925</v>
      </c>
      <c r="BL42" s="37">
        <v>10252</v>
      </c>
      <c r="BM42" s="45">
        <v>7208</v>
      </c>
      <c r="BN42" s="37">
        <v>83</v>
      </c>
      <c r="BO42" s="37">
        <v>7125</v>
      </c>
      <c r="BP42" s="45">
        <v>10387</v>
      </c>
      <c r="BQ42" s="37">
        <v>2000</v>
      </c>
      <c r="BR42" s="37">
        <v>8387</v>
      </c>
      <c r="BS42" s="45">
        <v>8958</v>
      </c>
      <c r="BT42" s="37">
        <v>100</v>
      </c>
      <c r="BU42" s="37">
        <v>8858</v>
      </c>
      <c r="BV42" s="45">
        <v>13732</v>
      </c>
      <c r="BW42" s="37">
        <v>1060</v>
      </c>
      <c r="BX42" s="37">
        <v>12672</v>
      </c>
      <c r="BY42" s="45">
        <v>10071</v>
      </c>
      <c r="BZ42" s="37">
        <v>2395</v>
      </c>
      <c r="CA42" s="37">
        <v>7676</v>
      </c>
      <c r="CB42" s="45">
        <v>31884</v>
      </c>
      <c r="CC42" s="37">
        <v>20617</v>
      </c>
      <c r="CD42" s="37">
        <v>11267</v>
      </c>
      <c r="CE42" s="45">
        <v>18817</v>
      </c>
      <c r="CF42" s="37">
        <v>12880</v>
      </c>
      <c r="CG42" s="37">
        <v>5937</v>
      </c>
      <c r="CH42" s="45">
        <v>15798</v>
      </c>
      <c r="CI42" s="37">
        <v>1260</v>
      </c>
      <c r="CJ42" s="37">
        <v>14538</v>
      </c>
      <c r="CK42" s="45">
        <v>8116</v>
      </c>
      <c r="CL42" s="37">
        <v>957</v>
      </c>
      <c r="CM42" s="52">
        <v>7159</v>
      </c>
    </row>
    <row r="43" spans="1:91" s="9" customFormat="1" ht="14.25" customHeight="1" x14ac:dyDescent="0.2">
      <c r="A43" s="30" t="s">
        <v>72</v>
      </c>
      <c r="B43" s="45">
        <v>29156</v>
      </c>
      <c r="C43" s="37">
        <v>101</v>
      </c>
      <c r="D43" s="37">
        <v>29055</v>
      </c>
      <c r="E43" s="45">
        <v>23948</v>
      </c>
      <c r="F43" s="37">
        <v>32</v>
      </c>
      <c r="G43" s="37">
        <v>23916</v>
      </c>
      <c r="H43" s="45">
        <v>13938</v>
      </c>
      <c r="I43" s="37">
        <v>102</v>
      </c>
      <c r="J43" s="37">
        <v>13836</v>
      </c>
      <c r="K43" s="45">
        <v>12085</v>
      </c>
      <c r="L43" s="37">
        <v>2457</v>
      </c>
      <c r="M43" s="37">
        <v>9628</v>
      </c>
      <c r="N43" s="45">
        <v>29520</v>
      </c>
      <c r="O43" s="37">
        <v>3680</v>
      </c>
      <c r="P43" s="37">
        <v>25840</v>
      </c>
      <c r="Q43" s="45">
        <v>32607</v>
      </c>
      <c r="R43" s="37">
        <v>21</v>
      </c>
      <c r="S43" s="37">
        <v>32586</v>
      </c>
      <c r="T43" s="45">
        <v>44000</v>
      </c>
      <c r="U43" s="37">
        <v>78</v>
      </c>
      <c r="V43" s="37">
        <v>43922</v>
      </c>
      <c r="W43" s="45">
        <v>44850</v>
      </c>
      <c r="X43" s="37">
        <v>5089</v>
      </c>
      <c r="Y43" s="37">
        <v>39761</v>
      </c>
      <c r="Z43" s="45">
        <v>29809</v>
      </c>
      <c r="AA43" s="37">
        <v>4486</v>
      </c>
      <c r="AB43" s="37">
        <v>25323</v>
      </c>
      <c r="AC43" s="45">
        <v>25177</v>
      </c>
      <c r="AD43" s="37">
        <v>1147</v>
      </c>
      <c r="AE43" s="37">
        <v>24030</v>
      </c>
      <c r="AF43" s="45">
        <v>29794</v>
      </c>
      <c r="AG43" s="37">
        <v>3936</v>
      </c>
      <c r="AH43" s="37">
        <v>25858</v>
      </c>
      <c r="AI43" s="45">
        <v>17375</v>
      </c>
      <c r="AJ43" s="37">
        <v>1249</v>
      </c>
      <c r="AK43" s="37">
        <v>16126</v>
      </c>
      <c r="AL43" s="45">
        <v>19441</v>
      </c>
      <c r="AM43" s="37">
        <v>3722</v>
      </c>
      <c r="AN43" s="37">
        <v>15719</v>
      </c>
      <c r="AO43" s="45">
        <v>9738</v>
      </c>
      <c r="AP43" s="37">
        <v>1599</v>
      </c>
      <c r="AQ43" s="37">
        <v>8139</v>
      </c>
      <c r="AR43" s="45">
        <v>42117</v>
      </c>
      <c r="AS43" s="37">
        <v>1794</v>
      </c>
      <c r="AT43" s="37">
        <v>40323</v>
      </c>
      <c r="AU43" s="45">
        <v>47352</v>
      </c>
      <c r="AV43" s="37">
        <v>1466</v>
      </c>
      <c r="AW43" s="37">
        <v>45886</v>
      </c>
      <c r="AX43" s="45">
        <v>17827</v>
      </c>
      <c r="AY43" s="37">
        <v>607</v>
      </c>
      <c r="AZ43" s="37">
        <v>17220</v>
      </c>
      <c r="BA43" s="45">
        <v>28950</v>
      </c>
      <c r="BB43" s="37">
        <v>4969</v>
      </c>
      <c r="BC43" s="37">
        <v>23981</v>
      </c>
      <c r="BD43" s="45">
        <v>14343</v>
      </c>
      <c r="BE43" s="37">
        <v>814</v>
      </c>
      <c r="BF43" s="37">
        <v>13529</v>
      </c>
      <c r="BG43" s="45">
        <v>5707</v>
      </c>
      <c r="BH43" s="37">
        <v>43</v>
      </c>
      <c r="BI43" s="37">
        <v>5664</v>
      </c>
      <c r="BJ43" s="45">
        <v>11049</v>
      </c>
      <c r="BK43" s="37">
        <v>3155</v>
      </c>
      <c r="BL43" s="37">
        <v>7894</v>
      </c>
      <c r="BM43" s="45">
        <v>8147</v>
      </c>
      <c r="BN43" s="37">
        <v>3050</v>
      </c>
      <c r="BO43" s="37">
        <v>5097</v>
      </c>
      <c r="BP43" s="45">
        <v>7824</v>
      </c>
      <c r="BQ43" s="37">
        <v>2061</v>
      </c>
      <c r="BR43" s="37">
        <v>5763</v>
      </c>
      <c r="BS43" s="45">
        <v>5196</v>
      </c>
      <c r="BT43" s="37">
        <v>208</v>
      </c>
      <c r="BU43" s="37">
        <v>4988</v>
      </c>
      <c r="BV43" s="45">
        <v>8015</v>
      </c>
      <c r="BW43" s="37">
        <v>1155</v>
      </c>
      <c r="BX43" s="37">
        <v>6860</v>
      </c>
      <c r="BY43" s="45">
        <v>15588</v>
      </c>
      <c r="BZ43" s="37">
        <v>5801</v>
      </c>
      <c r="CA43" s="37">
        <v>9787</v>
      </c>
      <c r="CB43" s="45">
        <v>5832</v>
      </c>
      <c r="CC43" s="37">
        <v>730</v>
      </c>
      <c r="CD43" s="37">
        <v>5102</v>
      </c>
      <c r="CE43" s="45">
        <v>14299</v>
      </c>
      <c r="CF43" s="37">
        <v>1579</v>
      </c>
      <c r="CG43" s="37">
        <v>12720</v>
      </c>
      <c r="CH43" s="45">
        <v>12483</v>
      </c>
      <c r="CI43" s="37">
        <v>1316</v>
      </c>
      <c r="CJ43" s="37">
        <v>11167</v>
      </c>
      <c r="CK43" s="45">
        <v>14530</v>
      </c>
      <c r="CL43" s="37">
        <v>1310</v>
      </c>
      <c r="CM43" s="52">
        <v>13220</v>
      </c>
    </row>
    <row r="44" spans="1:91" s="9" customFormat="1" ht="14.25" customHeight="1" x14ac:dyDescent="0.2">
      <c r="A44" s="30" t="s">
        <v>73</v>
      </c>
      <c r="B44" s="45">
        <v>4110</v>
      </c>
      <c r="C44" s="37">
        <v>444</v>
      </c>
      <c r="D44" s="37">
        <v>3666</v>
      </c>
      <c r="E44" s="45">
        <v>8295</v>
      </c>
      <c r="F44" s="37">
        <v>1114</v>
      </c>
      <c r="G44" s="37">
        <v>7181</v>
      </c>
      <c r="H44" s="45">
        <v>7897</v>
      </c>
      <c r="I44" s="37">
        <v>2661</v>
      </c>
      <c r="J44" s="37">
        <v>5236</v>
      </c>
      <c r="K44" s="45">
        <v>11040</v>
      </c>
      <c r="L44" s="37">
        <v>6150</v>
      </c>
      <c r="M44" s="37">
        <v>4890</v>
      </c>
      <c r="N44" s="45">
        <v>8416</v>
      </c>
      <c r="O44" s="37">
        <v>2310</v>
      </c>
      <c r="P44" s="37">
        <v>6106</v>
      </c>
      <c r="Q44" s="45">
        <v>8612</v>
      </c>
      <c r="R44" s="37">
        <v>163</v>
      </c>
      <c r="S44" s="37">
        <v>8449</v>
      </c>
      <c r="T44" s="45">
        <v>15477</v>
      </c>
      <c r="U44" s="37">
        <v>638</v>
      </c>
      <c r="V44" s="37">
        <v>14839</v>
      </c>
      <c r="W44" s="45">
        <v>23084</v>
      </c>
      <c r="X44" s="37">
        <v>416</v>
      </c>
      <c r="Y44" s="37">
        <v>22668</v>
      </c>
      <c r="Z44" s="45">
        <v>17431</v>
      </c>
      <c r="AA44" s="37">
        <v>1342</v>
      </c>
      <c r="AB44" s="37">
        <v>16089</v>
      </c>
      <c r="AC44" s="45">
        <v>4260</v>
      </c>
      <c r="AD44" s="37">
        <v>432</v>
      </c>
      <c r="AE44" s="37">
        <v>3828</v>
      </c>
      <c r="AF44" s="45">
        <v>16202</v>
      </c>
      <c r="AG44" s="37">
        <v>659</v>
      </c>
      <c r="AH44" s="37">
        <v>15543</v>
      </c>
      <c r="AI44" s="45">
        <v>13218</v>
      </c>
      <c r="AJ44" s="37">
        <v>535</v>
      </c>
      <c r="AK44" s="37">
        <v>12683</v>
      </c>
      <c r="AL44" s="45">
        <v>2461</v>
      </c>
      <c r="AM44" s="37">
        <v>577</v>
      </c>
      <c r="AN44" s="37">
        <v>1884</v>
      </c>
      <c r="AO44" s="45">
        <v>7753</v>
      </c>
      <c r="AP44" s="37">
        <v>4686</v>
      </c>
      <c r="AQ44" s="37">
        <v>3067</v>
      </c>
      <c r="AR44" s="45">
        <v>11592</v>
      </c>
      <c r="AS44" s="37">
        <v>9799</v>
      </c>
      <c r="AT44" s="37">
        <v>1793</v>
      </c>
      <c r="AU44" s="45">
        <v>15689</v>
      </c>
      <c r="AV44" s="37">
        <v>14929</v>
      </c>
      <c r="AW44" s="37">
        <v>760</v>
      </c>
      <c r="AX44" s="45">
        <v>7030</v>
      </c>
      <c r="AY44" s="37">
        <v>4784</v>
      </c>
      <c r="AZ44" s="37">
        <v>2246</v>
      </c>
      <c r="BA44" s="45">
        <v>3799</v>
      </c>
      <c r="BB44" s="37">
        <v>1639</v>
      </c>
      <c r="BC44" s="37">
        <v>2160</v>
      </c>
      <c r="BD44" s="45">
        <v>7194</v>
      </c>
      <c r="BE44" s="37">
        <v>1114</v>
      </c>
      <c r="BF44" s="37">
        <v>6080</v>
      </c>
      <c r="BG44" s="45">
        <v>2886</v>
      </c>
      <c r="BH44" s="37">
        <v>91</v>
      </c>
      <c r="BI44" s="37">
        <v>2795</v>
      </c>
      <c r="BJ44" s="45">
        <v>2210</v>
      </c>
      <c r="BK44" s="37">
        <v>0</v>
      </c>
      <c r="BL44" s="37">
        <v>2210</v>
      </c>
      <c r="BM44" s="45">
        <v>3340</v>
      </c>
      <c r="BN44" s="37">
        <v>0</v>
      </c>
      <c r="BO44" s="37">
        <v>3340</v>
      </c>
      <c r="BP44" s="45">
        <v>2179</v>
      </c>
      <c r="BQ44" s="37">
        <v>0</v>
      </c>
      <c r="BR44" s="37">
        <v>2179</v>
      </c>
      <c r="BS44" s="45">
        <v>2650</v>
      </c>
      <c r="BT44" s="37">
        <v>350</v>
      </c>
      <c r="BU44" s="37">
        <v>2300</v>
      </c>
      <c r="BV44" s="45">
        <v>3557</v>
      </c>
      <c r="BW44" s="37">
        <v>1127</v>
      </c>
      <c r="BX44" s="37">
        <v>2430</v>
      </c>
      <c r="BY44" s="45">
        <v>3744</v>
      </c>
      <c r="BZ44" s="37">
        <v>1669</v>
      </c>
      <c r="CA44" s="37">
        <v>2075</v>
      </c>
      <c r="CB44" s="45">
        <v>2453</v>
      </c>
      <c r="CC44" s="37">
        <v>138</v>
      </c>
      <c r="CD44" s="37">
        <v>2315</v>
      </c>
      <c r="CE44" s="45">
        <v>2920</v>
      </c>
      <c r="CF44" s="37">
        <v>1140</v>
      </c>
      <c r="CG44" s="37">
        <v>1780</v>
      </c>
      <c r="CH44" s="45">
        <v>7217</v>
      </c>
      <c r="CI44" s="37">
        <v>3112</v>
      </c>
      <c r="CJ44" s="37">
        <v>4105</v>
      </c>
      <c r="CK44" s="45">
        <v>4778</v>
      </c>
      <c r="CL44" s="37">
        <v>608</v>
      </c>
      <c r="CM44" s="52">
        <v>4170</v>
      </c>
    </row>
    <row r="45" spans="1:91" s="9" customFormat="1" ht="14.25" customHeight="1" x14ac:dyDescent="0.2">
      <c r="A45" s="30" t="s">
        <v>74</v>
      </c>
      <c r="B45" s="45">
        <v>5036</v>
      </c>
      <c r="C45" s="37">
        <v>0</v>
      </c>
      <c r="D45" s="37">
        <v>5036</v>
      </c>
      <c r="E45" s="45">
        <v>3828</v>
      </c>
      <c r="F45" s="37">
        <v>0</v>
      </c>
      <c r="G45" s="37">
        <v>3828</v>
      </c>
      <c r="H45" s="45">
        <v>2942</v>
      </c>
      <c r="I45" s="37">
        <v>0</v>
      </c>
      <c r="J45" s="37">
        <v>2942</v>
      </c>
      <c r="K45" s="45">
        <v>8167</v>
      </c>
      <c r="L45" s="37">
        <v>0</v>
      </c>
      <c r="M45" s="37">
        <v>8167</v>
      </c>
      <c r="N45" s="45">
        <v>6138</v>
      </c>
      <c r="O45" s="37">
        <v>160</v>
      </c>
      <c r="P45" s="37">
        <v>5978</v>
      </c>
      <c r="Q45" s="45">
        <v>2825</v>
      </c>
      <c r="R45" s="37">
        <v>210</v>
      </c>
      <c r="S45" s="37">
        <v>2615</v>
      </c>
      <c r="T45" s="45">
        <v>1572</v>
      </c>
      <c r="U45" s="37">
        <v>118</v>
      </c>
      <c r="V45" s="37">
        <v>1454</v>
      </c>
      <c r="W45" s="45">
        <v>4139</v>
      </c>
      <c r="X45" s="37">
        <v>68</v>
      </c>
      <c r="Y45" s="37">
        <v>4071</v>
      </c>
      <c r="Z45" s="45">
        <v>3751</v>
      </c>
      <c r="AA45" s="37">
        <v>117</v>
      </c>
      <c r="AB45" s="37">
        <v>3634</v>
      </c>
      <c r="AC45" s="45">
        <v>2868</v>
      </c>
      <c r="AD45" s="37">
        <v>117</v>
      </c>
      <c r="AE45" s="37">
        <v>2751</v>
      </c>
      <c r="AF45" s="45">
        <v>2894</v>
      </c>
      <c r="AG45" s="37">
        <v>177</v>
      </c>
      <c r="AH45" s="37">
        <v>2717</v>
      </c>
      <c r="AI45" s="45">
        <v>1870</v>
      </c>
      <c r="AJ45" s="37">
        <v>30</v>
      </c>
      <c r="AK45" s="37">
        <v>1840</v>
      </c>
      <c r="AL45" s="45">
        <v>5164</v>
      </c>
      <c r="AM45" s="37">
        <v>100</v>
      </c>
      <c r="AN45" s="37">
        <v>5064</v>
      </c>
      <c r="AO45" s="45">
        <v>7129</v>
      </c>
      <c r="AP45" s="37">
        <v>68</v>
      </c>
      <c r="AQ45" s="37">
        <v>7061</v>
      </c>
      <c r="AR45" s="45">
        <v>9483</v>
      </c>
      <c r="AS45" s="37">
        <v>82</v>
      </c>
      <c r="AT45" s="37">
        <v>9401</v>
      </c>
      <c r="AU45" s="45">
        <v>9591</v>
      </c>
      <c r="AV45" s="37">
        <v>235</v>
      </c>
      <c r="AW45" s="37">
        <v>9356</v>
      </c>
      <c r="AX45" s="45">
        <v>3873</v>
      </c>
      <c r="AY45" s="37">
        <v>15</v>
      </c>
      <c r="AZ45" s="37">
        <v>3858</v>
      </c>
      <c r="BA45" s="45">
        <v>3484</v>
      </c>
      <c r="BB45" s="37">
        <v>40</v>
      </c>
      <c r="BC45" s="37">
        <v>3444</v>
      </c>
      <c r="BD45" s="45">
        <v>1815</v>
      </c>
      <c r="BE45" s="37">
        <v>0</v>
      </c>
      <c r="BF45" s="37">
        <v>1815</v>
      </c>
      <c r="BG45" s="45">
        <v>1891</v>
      </c>
      <c r="BH45" s="37">
        <v>0</v>
      </c>
      <c r="BI45" s="37">
        <v>1891</v>
      </c>
      <c r="BJ45" s="45">
        <v>7004</v>
      </c>
      <c r="BK45" s="37">
        <v>0</v>
      </c>
      <c r="BL45" s="37">
        <v>7004</v>
      </c>
      <c r="BM45" s="45">
        <v>2023</v>
      </c>
      <c r="BN45" s="37">
        <v>250</v>
      </c>
      <c r="BO45" s="37">
        <v>1773</v>
      </c>
      <c r="BP45" s="45">
        <v>3425</v>
      </c>
      <c r="BQ45" s="37">
        <v>2200</v>
      </c>
      <c r="BR45" s="37">
        <v>1225</v>
      </c>
      <c r="BS45" s="45">
        <v>1430</v>
      </c>
      <c r="BT45" s="37">
        <v>150</v>
      </c>
      <c r="BU45" s="37">
        <v>1280</v>
      </c>
      <c r="BV45" s="45">
        <v>2758</v>
      </c>
      <c r="BW45" s="37">
        <v>10</v>
      </c>
      <c r="BX45" s="37">
        <v>2748</v>
      </c>
      <c r="BY45" s="45">
        <v>4104</v>
      </c>
      <c r="BZ45" s="37">
        <v>7</v>
      </c>
      <c r="CA45" s="37">
        <v>4097</v>
      </c>
      <c r="CB45" s="45">
        <v>3940</v>
      </c>
      <c r="CC45" s="37">
        <v>5</v>
      </c>
      <c r="CD45" s="37">
        <v>3935</v>
      </c>
      <c r="CE45" s="45">
        <v>15855</v>
      </c>
      <c r="CF45" s="37">
        <v>0</v>
      </c>
      <c r="CG45" s="37">
        <v>15855</v>
      </c>
      <c r="CH45" s="45">
        <v>5901</v>
      </c>
      <c r="CI45" s="37">
        <v>700</v>
      </c>
      <c r="CJ45" s="37">
        <v>5201</v>
      </c>
      <c r="CK45" s="45">
        <v>4030</v>
      </c>
      <c r="CL45" s="37">
        <v>300</v>
      </c>
      <c r="CM45" s="52">
        <v>3730</v>
      </c>
    </row>
    <row r="46" spans="1:91" s="9" customFormat="1" ht="14.25" customHeight="1" x14ac:dyDescent="0.2">
      <c r="A46" s="30" t="s">
        <v>75</v>
      </c>
      <c r="B46" s="45">
        <v>39235</v>
      </c>
      <c r="C46" s="37">
        <v>4498</v>
      </c>
      <c r="D46" s="37">
        <v>34737</v>
      </c>
      <c r="E46" s="45">
        <v>34299</v>
      </c>
      <c r="F46" s="37">
        <v>4085</v>
      </c>
      <c r="G46" s="37">
        <v>30214</v>
      </c>
      <c r="H46" s="45">
        <v>38020</v>
      </c>
      <c r="I46" s="37">
        <v>8055</v>
      </c>
      <c r="J46" s="37">
        <v>29965</v>
      </c>
      <c r="K46" s="45">
        <v>34612</v>
      </c>
      <c r="L46" s="37">
        <v>4325</v>
      </c>
      <c r="M46" s="37">
        <v>30287</v>
      </c>
      <c r="N46" s="45">
        <v>15870</v>
      </c>
      <c r="O46" s="37">
        <v>876</v>
      </c>
      <c r="P46" s="37">
        <v>14994</v>
      </c>
      <c r="Q46" s="45">
        <v>15876</v>
      </c>
      <c r="R46" s="37">
        <v>3970</v>
      </c>
      <c r="S46" s="37">
        <v>11906</v>
      </c>
      <c r="T46" s="45">
        <v>36849</v>
      </c>
      <c r="U46" s="37">
        <v>4727</v>
      </c>
      <c r="V46" s="37">
        <v>32122</v>
      </c>
      <c r="W46" s="45">
        <v>21903</v>
      </c>
      <c r="X46" s="37">
        <v>870</v>
      </c>
      <c r="Y46" s="37">
        <v>21033</v>
      </c>
      <c r="Z46" s="45">
        <v>29429</v>
      </c>
      <c r="AA46" s="37">
        <v>1879</v>
      </c>
      <c r="AB46" s="37">
        <v>27550</v>
      </c>
      <c r="AC46" s="45">
        <v>26490</v>
      </c>
      <c r="AD46" s="37">
        <v>637</v>
      </c>
      <c r="AE46" s="37">
        <v>25853</v>
      </c>
      <c r="AF46" s="45">
        <v>33992</v>
      </c>
      <c r="AG46" s="37">
        <v>525</v>
      </c>
      <c r="AH46" s="37">
        <v>33467</v>
      </c>
      <c r="AI46" s="45">
        <v>37209</v>
      </c>
      <c r="AJ46" s="37">
        <v>173</v>
      </c>
      <c r="AK46" s="37">
        <v>37036</v>
      </c>
      <c r="AL46" s="45">
        <v>25190</v>
      </c>
      <c r="AM46" s="37">
        <v>7538</v>
      </c>
      <c r="AN46" s="37">
        <v>17652</v>
      </c>
      <c r="AO46" s="45">
        <v>33021</v>
      </c>
      <c r="AP46" s="37">
        <v>12905</v>
      </c>
      <c r="AQ46" s="37">
        <v>20116</v>
      </c>
      <c r="AR46" s="45">
        <v>32785</v>
      </c>
      <c r="AS46" s="37">
        <v>1531</v>
      </c>
      <c r="AT46" s="37">
        <v>31254</v>
      </c>
      <c r="AU46" s="45">
        <v>8184</v>
      </c>
      <c r="AV46" s="37">
        <v>4</v>
      </c>
      <c r="AW46" s="37">
        <v>8180</v>
      </c>
      <c r="AX46" s="45">
        <v>19839</v>
      </c>
      <c r="AY46" s="37">
        <v>3138</v>
      </c>
      <c r="AZ46" s="37">
        <v>16701</v>
      </c>
      <c r="BA46" s="45">
        <v>16725</v>
      </c>
      <c r="BB46" s="37">
        <v>4103</v>
      </c>
      <c r="BC46" s="37">
        <v>12622</v>
      </c>
      <c r="BD46" s="45">
        <v>26258</v>
      </c>
      <c r="BE46" s="37">
        <v>7234</v>
      </c>
      <c r="BF46" s="37">
        <v>19024</v>
      </c>
      <c r="BG46" s="45">
        <v>19427</v>
      </c>
      <c r="BH46" s="37">
        <v>6503</v>
      </c>
      <c r="BI46" s="37">
        <v>12924</v>
      </c>
      <c r="BJ46" s="45">
        <v>19859</v>
      </c>
      <c r="BK46" s="37">
        <v>8560</v>
      </c>
      <c r="BL46" s="37">
        <v>11299</v>
      </c>
      <c r="BM46" s="45">
        <v>19323</v>
      </c>
      <c r="BN46" s="37">
        <v>9456</v>
      </c>
      <c r="BO46" s="37">
        <v>9867</v>
      </c>
      <c r="BP46" s="45">
        <v>15422</v>
      </c>
      <c r="BQ46" s="37">
        <v>2719</v>
      </c>
      <c r="BR46" s="37">
        <v>12703</v>
      </c>
      <c r="BS46" s="45">
        <v>16447</v>
      </c>
      <c r="BT46" s="37">
        <v>3498</v>
      </c>
      <c r="BU46" s="37">
        <v>12949</v>
      </c>
      <c r="BV46" s="45">
        <v>19956</v>
      </c>
      <c r="BW46" s="37">
        <v>5161</v>
      </c>
      <c r="BX46" s="37">
        <v>14795</v>
      </c>
      <c r="BY46" s="45">
        <v>19403</v>
      </c>
      <c r="BZ46" s="37">
        <v>6564</v>
      </c>
      <c r="CA46" s="37">
        <v>12839</v>
      </c>
      <c r="CB46" s="45">
        <v>25262</v>
      </c>
      <c r="CC46" s="37">
        <v>3685</v>
      </c>
      <c r="CD46" s="37">
        <v>21577</v>
      </c>
      <c r="CE46" s="45">
        <v>22829</v>
      </c>
      <c r="CF46" s="37">
        <v>10775</v>
      </c>
      <c r="CG46" s="37">
        <v>12054</v>
      </c>
      <c r="CH46" s="45">
        <v>15931</v>
      </c>
      <c r="CI46" s="37">
        <v>4469</v>
      </c>
      <c r="CJ46" s="37">
        <v>11462</v>
      </c>
      <c r="CK46" s="45">
        <v>19707</v>
      </c>
      <c r="CL46" s="37">
        <v>3718</v>
      </c>
      <c r="CM46" s="52">
        <v>15989</v>
      </c>
    </row>
    <row r="47" spans="1:91" s="9" customFormat="1" ht="14.25" customHeight="1" x14ac:dyDescent="0.2">
      <c r="A47" s="30" t="s">
        <v>76</v>
      </c>
      <c r="B47" s="45">
        <v>8836</v>
      </c>
      <c r="C47" s="37">
        <v>3471</v>
      </c>
      <c r="D47" s="37">
        <v>5365</v>
      </c>
      <c r="E47" s="45">
        <v>18007</v>
      </c>
      <c r="F47" s="37">
        <v>6123</v>
      </c>
      <c r="G47" s="37">
        <v>11884</v>
      </c>
      <c r="H47" s="45">
        <v>18022</v>
      </c>
      <c r="I47" s="37">
        <v>3477</v>
      </c>
      <c r="J47" s="37">
        <v>14545</v>
      </c>
      <c r="K47" s="45">
        <v>16968</v>
      </c>
      <c r="L47" s="37">
        <v>980</v>
      </c>
      <c r="M47" s="37">
        <v>15988</v>
      </c>
      <c r="N47" s="45">
        <v>21623</v>
      </c>
      <c r="O47" s="37">
        <v>889</v>
      </c>
      <c r="P47" s="37">
        <v>20734</v>
      </c>
      <c r="Q47" s="45">
        <v>24381</v>
      </c>
      <c r="R47" s="37">
        <v>3187</v>
      </c>
      <c r="S47" s="37">
        <v>21194</v>
      </c>
      <c r="T47" s="45">
        <v>26777</v>
      </c>
      <c r="U47" s="37">
        <v>2574</v>
      </c>
      <c r="V47" s="37">
        <v>24203</v>
      </c>
      <c r="W47" s="45">
        <v>19621</v>
      </c>
      <c r="X47" s="37">
        <v>349</v>
      </c>
      <c r="Y47" s="37">
        <v>19272</v>
      </c>
      <c r="Z47" s="45">
        <v>11706</v>
      </c>
      <c r="AA47" s="37">
        <v>1745</v>
      </c>
      <c r="AB47" s="37">
        <v>9961</v>
      </c>
      <c r="AC47" s="45">
        <v>11307</v>
      </c>
      <c r="AD47" s="37">
        <v>2019</v>
      </c>
      <c r="AE47" s="37">
        <v>9288</v>
      </c>
      <c r="AF47" s="45">
        <v>8587</v>
      </c>
      <c r="AG47" s="37">
        <v>1176</v>
      </c>
      <c r="AH47" s="37">
        <v>7411</v>
      </c>
      <c r="AI47" s="45">
        <v>17703</v>
      </c>
      <c r="AJ47" s="37">
        <v>688</v>
      </c>
      <c r="AK47" s="37">
        <v>17015</v>
      </c>
      <c r="AL47" s="45">
        <v>24904</v>
      </c>
      <c r="AM47" s="37">
        <v>601</v>
      </c>
      <c r="AN47" s="37">
        <v>24303</v>
      </c>
      <c r="AO47" s="45">
        <v>15531</v>
      </c>
      <c r="AP47" s="37">
        <v>28</v>
      </c>
      <c r="AQ47" s="37">
        <v>15503</v>
      </c>
      <c r="AR47" s="45">
        <v>11948</v>
      </c>
      <c r="AS47" s="37">
        <v>1252</v>
      </c>
      <c r="AT47" s="37">
        <v>10696</v>
      </c>
      <c r="AU47" s="45">
        <v>12629</v>
      </c>
      <c r="AV47" s="37">
        <v>5059</v>
      </c>
      <c r="AW47" s="37">
        <v>7570</v>
      </c>
      <c r="AX47" s="45">
        <v>16533</v>
      </c>
      <c r="AY47" s="37">
        <v>1210</v>
      </c>
      <c r="AZ47" s="37">
        <v>15323</v>
      </c>
      <c r="BA47" s="45">
        <v>12187</v>
      </c>
      <c r="BB47" s="37">
        <v>5140</v>
      </c>
      <c r="BC47" s="37">
        <v>7047</v>
      </c>
      <c r="BD47" s="45">
        <v>10469</v>
      </c>
      <c r="BE47" s="37">
        <v>500</v>
      </c>
      <c r="BF47" s="37">
        <v>9969</v>
      </c>
      <c r="BG47" s="45">
        <v>13623</v>
      </c>
      <c r="BH47" s="37">
        <v>2000</v>
      </c>
      <c r="BI47" s="37">
        <v>11623</v>
      </c>
      <c r="BJ47" s="45">
        <v>10458</v>
      </c>
      <c r="BK47" s="37">
        <v>2010</v>
      </c>
      <c r="BL47" s="37">
        <v>8448</v>
      </c>
      <c r="BM47" s="45">
        <v>10367</v>
      </c>
      <c r="BN47" s="37">
        <v>0</v>
      </c>
      <c r="BO47" s="37">
        <v>10367</v>
      </c>
      <c r="BP47" s="45">
        <v>12888</v>
      </c>
      <c r="BQ47" s="37">
        <v>0</v>
      </c>
      <c r="BR47" s="37">
        <v>12888</v>
      </c>
      <c r="BS47" s="45">
        <v>17396</v>
      </c>
      <c r="BT47" s="37">
        <v>1050</v>
      </c>
      <c r="BU47" s="37">
        <v>16346</v>
      </c>
      <c r="BV47" s="45">
        <v>7359</v>
      </c>
      <c r="BW47" s="37">
        <v>122</v>
      </c>
      <c r="BX47" s="37">
        <v>7237</v>
      </c>
      <c r="BY47" s="45">
        <v>9104</v>
      </c>
      <c r="BZ47" s="37">
        <v>2247</v>
      </c>
      <c r="CA47" s="37">
        <v>6857</v>
      </c>
      <c r="CB47" s="45">
        <v>12158</v>
      </c>
      <c r="CC47" s="37">
        <v>1100</v>
      </c>
      <c r="CD47" s="37">
        <v>11058</v>
      </c>
      <c r="CE47" s="45">
        <v>9931</v>
      </c>
      <c r="CF47" s="37">
        <v>4</v>
      </c>
      <c r="CG47" s="37">
        <v>9927</v>
      </c>
      <c r="CH47" s="45">
        <v>15136</v>
      </c>
      <c r="CI47" s="37">
        <v>810</v>
      </c>
      <c r="CJ47" s="37">
        <v>14326</v>
      </c>
      <c r="CK47" s="45">
        <v>12050</v>
      </c>
      <c r="CL47" s="37">
        <v>1500</v>
      </c>
      <c r="CM47" s="52">
        <v>10550</v>
      </c>
    </row>
    <row r="48" spans="1:91" s="9" customFormat="1" ht="14.25" customHeight="1" x14ac:dyDescent="0.2">
      <c r="A48" s="30" t="s">
        <v>77</v>
      </c>
      <c r="B48" s="45">
        <v>52025</v>
      </c>
      <c r="C48" s="37">
        <v>9420</v>
      </c>
      <c r="D48" s="37">
        <v>42605</v>
      </c>
      <c r="E48" s="45">
        <v>56671</v>
      </c>
      <c r="F48" s="37">
        <v>21087</v>
      </c>
      <c r="G48" s="37">
        <v>35584</v>
      </c>
      <c r="H48" s="45">
        <v>69780</v>
      </c>
      <c r="I48" s="37">
        <v>15233</v>
      </c>
      <c r="J48" s="37">
        <v>54547</v>
      </c>
      <c r="K48" s="45">
        <v>101941</v>
      </c>
      <c r="L48" s="37">
        <v>19921</v>
      </c>
      <c r="M48" s="37">
        <v>82020</v>
      </c>
      <c r="N48" s="45">
        <v>76461</v>
      </c>
      <c r="O48" s="37">
        <v>7885</v>
      </c>
      <c r="P48" s="37">
        <v>68576</v>
      </c>
      <c r="Q48" s="45">
        <v>61062</v>
      </c>
      <c r="R48" s="37">
        <v>5889</v>
      </c>
      <c r="S48" s="37">
        <v>55173</v>
      </c>
      <c r="T48" s="45">
        <v>30842</v>
      </c>
      <c r="U48" s="37">
        <v>5971</v>
      </c>
      <c r="V48" s="37">
        <v>24871</v>
      </c>
      <c r="W48" s="45">
        <v>43778</v>
      </c>
      <c r="X48" s="37">
        <v>5347</v>
      </c>
      <c r="Y48" s="37">
        <v>38431</v>
      </c>
      <c r="Z48" s="45">
        <v>57456</v>
      </c>
      <c r="AA48" s="37">
        <v>2996</v>
      </c>
      <c r="AB48" s="37">
        <v>54460</v>
      </c>
      <c r="AC48" s="45">
        <v>59272</v>
      </c>
      <c r="AD48" s="37">
        <v>7038</v>
      </c>
      <c r="AE48" s="37">
        <v>52234</v>
      </c>
      <c r="AF48" s="45">
        <v>52732</v>
      </c>
      <c r="AG48" s="37">
        <v>5623</v>
      </c>
      <c r="AH48" s="37">
        <v>47109</v>
      </c>
      <c r="AI48" s="45">
        <v>65164</v>
      </c>
      <c r="AJ48" s="37">
        <v>4898</v>
      </c>
      <c r="AK48" s="37">
        <v>60266</v>
      </c>
      <c r="AL48" s="45">
        <v>58853</v>
      </c>
      <c r="AM48" s="37">
        <v>5127</v>
      </c>
      <c r="AN48" s="37">
        <v>53726</v>
      </c>
      <c r="AO48" s="45">
        <v>71835</v>
      </c>
      <c r="AP48" s="37">
        <v>7879</v>
      </c>
      <c r="AQ48" s="37">
        <v>63956</v>
      </c>
      <c r="AR48" s="45">
        <v>94947</v>
      </c>
      <c r="AS48" s="37">
        <v>6398</v>
      </c>
      <c r="AT48" s="37">
        <v>88549</v>
      </c>
      <c r="AU48" s="45">
        <v>54418</v>
      </c>
      <c r="AV48" s="37">
        <v>3012</v>
      </c>
      <c r="AW48" s="37">
        <v>51406</v>
      </c>
      <c r="AX48" s="45">
        <v>37239</v>
      </c>
      <c r="AY48" s="37">
        <v>766</v>
      </c>
      <c r="AZ48" s="37">
        <v>36473</v>
      </c>
      <c r="BA48" s="45">
        <v>50973</v>
      </c>
      <c r="BB48" s="37">
        <v>3089</v>
      </c>
      <c r="BC48" s="37">
        <v>47884</v>
      </c>
      <c r="BD48" s="45">
        <v>46604</v>
      </c>
      <c r="BE48" s="37">
        <v>6223</v>
      </c>
      <c r="BF48" s="37">
        <v>40381</v>
      </c>
      <c r="BG48" s="45">
        <v>56569</v>
      </c>
      <c r="BH48" s="37">
        <v>3984</v>
      </c>
      <c r="BI48" s="37">
        <v>52585</v>
      </c>
      <c r="BJ48" s="45">
        <v>33771</v>
      </c>
      <c r="BK48" s="37">
        <v>927</v>
      </c>
      <c r="BL48" s="37">
        <v>32844</v>
      </c>
      <c r="BM48" s="45">
        <v>31782</v>
      </c>
      <c r="BN48" s="37">
        <v>929</v>
      </c>
      <c r="BO48" s="37">
        <v>30853</v>
      </c>
      <c r="BP48" s="45">
        <v>26249</v>
      </c>
      <c r="BQ48" s="37">
        <v>2201</v>
      </c>
      <c r="BR48" s="37">
        <v>24048</v>
      </c>
      <c r="BS48" s="45">
        <v>22453</v>
      </c>
      <c r="BT48" s="37">
        <v>3243</v>
      </c>
      <c r="BU48" s="37">
        <v>19210</v>
      </c>
      <c r="BV48" s="45">
        <v>25395</v>
      </c>
      <c r="BW48" s="37">
        <v>1421</v>
      </c>
      <c r="BX48" s="37">
        <v>23974</v>
      </c>
      <c r="BY48" s="45">
        <v>32736</v>
      </c>
      <c r="BZ48" s="37">
        <v>3504</v>
      </c>
      <c r="CA48" s="37">
        <v>29232</v>
      </c>
      <c r="CB48" s="45">
        <v>30144</v>
      </c>
      <c r="CC48" s="37">
        <v>385</v>
      </c>
      <c r="CD48" s="37">
        <v>29759</v>
      </c>
      <c r="CE48" s="45">
        <v>46627</v>
      </c>
      <c r="CF48" s="37">
        <v>10284</v>
      </c>
      <c r="CG48" s="37">
        <v>36343</v>
      </c>
      <c r="CH48" s="45">
        <v>73781</v>
      </c>
      <c r="CI48" s="37">
        <v>12352</v>
      </c>
      <c r="CJ48" s="37">
        <v>61429</v>
      </c>
      <c r="CK48" s="45">
        <v>48804</v>
      </c>
      <c r="CL48" s="37">
        <v>7221</v>
      </c>
      <c r="CM48" s="52">
        <v>41583</v>
      </c>
    </row>
    <row r="49" spans="1:91" s="9" customFormat="1" ht="14.25" customHeight="1" x14ac:dyDescent="0.2">
      <c r="A49" s="29" t="str">
        <f>VLOOKUP("&lt;Zeilentitel_7&gt;",Uebersetzungen!$B$3:$E$24,Uebersetzungen!$B$2+1,FALSE)</f>
        <v>Region Maloja</v>
      </c>
      <c r="B49" s="44">
        <v>395182</v>
      </c>
      <c r="C49" s="36">
        <v>53609</v>
      </c>
      <c r="D49" s="36">
        <v>341573</v>
      </c>
      <c r="E49" s="44">
        <v>365502</v>
      </c>
      <c r="F49" s="36">
        <v>58155</v>
      </c>
      <c r="G49" s="36">
        <v>307347</v>
      </c>
      <c r="H49" s="44">
        <v>346122</v>
      </c>
      <c r="I49" s="36">
        <v>58787</v>
      </c>
      <c r="J49" s="36">
        <v>287335</v>
      </c>
      <c r="K49" s="44">
        <v>286113</v>
      </c>
      <c r="L49" s="36">
        <v>34613</v>
      </c>
      <c r="M49" s="36">
        <v>251500</v>
      </c>
      <c r="N49" s="44">
        <v>270248</v>
      </c>
      <c r="O49" s="36">
        <v>44907</v>
      </c>
      <c r="P49" s="36">
        <v>225341</v>
      </c>
      <c r="Q49" s="44">
        <v>266957</v>
      </c>
      <c r="R49" s="36">
        <v>42701</v>
      </c>
      <c r="S49" s="36">
        <v>224256</v>
      </c>
      <c r="T49" s="44">
        <v>288377</v>
      </c>
      <c r="U49" s="36">
        <v>54272</v>
      </c>
      <c r="V49" s="36">
        <v>234105</v>
      </c>
      <c r="W49" s="44">
        <v>305098</v>
      </c>
      <c r="X49" s="36">
        <v>41234</v>
      </c>
      <c r="Y49" s="36">
        <v>263864</v>
      </c>
      <c r="Z49" s="44">
        <v>345567</v>
      </c>
      <c r="AA49" s="36">
        <v>28087</v>
      </c>
      <c r="AB49" s="36">
        <v>317480</v>
      </c>
      <c r="AC49" s="44">
        <v>328075</v>
      </c>
      <c r="AD49" s="36">
        <v>43495</v>
      </c>
      <c r="AE49" s="36">
        <v>284580</v>
      </c>
      <c r="AF49" s="44">
        <v>314606</v>
      </c>
      <c r="AG49" s="36">
        <v>37409</v>
      </c>
      <c r="AH49" s="36">
        <v>277197</v>
      </c>
      <c r="AI49" s="44">
        <v>356229</v>
      </c>
      <c r="AJ49" s="36">
        <v>51061</v>
      </c>
      <c r="AK49" s="36">
        <v>305168</v>
      </c>
      <c r="AL49" s="44">
        <v>373390</v>
      </c>
      <c r="AM49" s="36">
        <v>32855</v>
      </c>
      <c r="AN49" s="36">
        <v>340535</v>
      </c>
      <c r="AO49" s="44">
        <v>411889</v>
      </c>
      <c r="AP49" s="36">
        <v>32639</v>
      </c>
      <c r="AQ49" s="36">
        <v>379250</v>
      </c>
      <c r="AR49" s="44">
        <v>275338</v>
      </c>
      <c r="AS49" s="36">
        <v>27871</v>
      </c>
      <c r="AT49" s="36">
        <v>247467</v>
      </c>
      <c r="AU49" s="44">
        <v>291115</v>
      </c>
      <c r="AV49" s="36">
        <v>16847</v>
      </c>
      <c r="AW49" s="36">
        <v>274268</v>
      </c>
      <c r="AX49" s="44">
        <v>339907</v>
      </c>
      <c r="AY49" s="36">
        <v>59764</v>
      </c>
      <c r="AZ49" s="36">
        <v>280143</v>
      </c>
      <c r="BA49" s="44">
        <v>292825</v>
      </c>
      <c r="BB49" s="36">
        <v>38533</v>
      </c>
      <c r="BC49" s="36">
        <v>254292</v>
      </c>
      <c r="BD49" s="44">
        <v>242245</v>
      </c>
      <c r="BE49" s="36">
        <v>9069</v>
      </c>
      <c r="BF49" s="36">
        <v>233176</v>
      </c>
      <c r="BG49" s="44">
        <v>356757</v>
      </c>
      <c r="BH49" s="36">
        <v>14652</v>
      </c>
      <c r="BI49" s="36">
        <v>342105</v>
      </c>
      <c r="BJ49" s="44">
        <v>359164</v>
      </c>
      <c r="BK49" s="36">
        <v>27254</v>
      </c>
      <c r="BL49" s="36">
        <v>331910</v>
      </c>
      <c r="BM49" s="44">
        <v>331224</v>
      </c>
      <c r="BN49" s="36">
        <v>48715</v>
      </c>
      <c r="BO49" s="36">
        <v>282509</v>
      </c>
      <c r="BP49" s="44">
        <v>313438</v>
      </c>
      <c r="BQ49" s="36">
        <v>40155</v>
      </c>
      <c r="BR49" s="36">
        <v>273283</v>
      </c>
      <c r="BS49" s="44">
        <v>265630</v>
      </c>
      <c r="BT49" s="36">
        <v>51242</v>
      </c>
      <c r="BU49" s="36">
        <v>214388</v>
      </c>
      <c r="BV49" s="44">
        <v>280664</v>
      </c>
      <c r="BW49" s="36">
        <v>33471</v>
      </c>
      <c r="BX49" s="36">
        <v>247193</v>
      </c>
      <c r="BY49" s="44">
        <v>232796</v>
      </c>
      <c r="BZ49" s="36">
        <v>37550</v>
      </c>
      <c r="CA49" s="36">
        <v>195246</v>
      </c>
      <c r="CB49" s="44">
        <v>202367</v>
      </c>
      <c r="CC49" s="36">
        <v>40514</v>
      </c>
      <c r="CD49" s="36">
        <v>161853</v>
      </c>
      <c r="CE49" s="44">
        <v>250907</v>
      </c>
      <c r="CF49" s="36">
        <v>44133</v>
      </c>
      <c r="CG49" s="36">
        <v>206774</v>
      </c>
      <c r="CH49" s="44">
        <v>275419</v>
      </c>
      <c r="CI49" s="36">
        <v>50653</v>
      </c>
      <c r="CJ49" s="36">
        <v>224766</v>
      </c>
      <c r="CK49" s="44">
        <v>312501</v>
      </c>
      <c r="CL49" s="36">
        <v>99369</v>
      </c>
      <c r="CM49" s="51">
        <v>213132</v>
      </c>
    </row>
    <row r="50" spans="1:91" s="9" customFormat="1" ht="14.25" customHeight="1" x14ac:dyDescent="0.2">
      <c r="A50" s="30" t="s">
        <v>37</v>
      </c>
      <c r="B50" s="45">
        <v>54779</v>
      </c>
      <c r="C50" s="37">
        <v>0</v>
      </c>
      <c r="D50" s="37">
        <v>54779</v>
      </c>
      <c r="E50" s="45">
        <v>37085</v>
      </c>
      <c r="F50" s="37">
        <v>0</v>
      </c>
      <c r="G50" s="37">
        <v>37085</v>
      </c>
      <c r="H50" s="45">
        <v>26156</v>
      </c>
      <c r="I50" s="37">
        <v>0</v>
      </c>
      <c r="J50" s="37">
        <v>26156</v>
      </c>
      <c r="K50" s="45">
        <v>18472</v>
      </c>
      <c r="L50" s="37">
        <v>0</v>
      </c>
      <c r="M50" s="37">
        <v>18472</v>
      </c>
      <c r="N50" s="45">
        <v>52381</v>
      </c>
      <c r="O50" s="37">
        <v>0</v>
      </c>
      <c r="P50" s="37">
        <v>52381</v>
      </c>
      <c r="Q50" s="45">
        <v>53345</v>
      </c>
      <c r="R50" s="37">
        <v>0</v>
      </c>
      <c r="S50" s="37">
        <v>53345</v>
      </c>
      <c r="T50" s="45">
        <v>51884</v>
      </c>
      <c r="U50" s="37">
        <v>0</v>
      </c>
      <c r="V50" s="37">
        <v>51884</v>
      </c>
      <c r="W50" s="45">
        <v>50088</v>
      </c>
      <c r="X50" s="37">
        <v>0</v>
      </c>
      <c r="Y50" s="37">
        <v>50088</v>
      </c>
      <c r="Z50" s="45">
        <v>65703</v>
      </c>
      <c r="AA50" s="37">
        <v>0</v>
      </c>
      <c r="AB50" s="37">
        <v>65703</v>
      </c>
      <c r="AC50" s="45">
        <v>32107</v>
      </c>
      <c r="AD50" s="37">
        <v>0</v>
      </c>
      <c r="AE50" s="37">
        <v>32107</v>
      </c>
      <c r="AF50" s="45">
        <v>9147</v>
      </c>
      <c r="AG50" s="37">
        <v>0</v>
      </c>
      <c r="AH50" s="37">
        <v>9147</v>
      </c>
      <c r="AI50" s="45">
        <v>7638</v>
      </c>
      <c r="AJ50" s="37">
        <v>0</v>
      </c>
      <c r="AK50" s="37">
        <v>7638</v>
      </c>
      <c r="AL50" s="45">
        <v>2712</v>
      </c>
      <c r="AM50" s="37">
        <v>10</v>
      </c>
      <c r="AN50" s="37">
        <v>2702</v>
      </c>
      <c r="AO50" s="45">
        <v>16071</v>
      </c>
      <c r="AP50" s="37">
        <v>0</v>
      </c>
      <c r="AQ50" s="37">
        <v>16071</v>
      </c>
      <c r="AR50" s="45">
        <v>18873</v>
      </c>
      <c r="AS50" s="37">
        <v>1700</v>
      </c>
      <c r="AT50" s="37">
        <v>17173</v>
      </c>
      <c r="AU50" s="45">
        <v>10301</v>
      </c>
      <c r="AV50" s="37">
        <v>0</v>
      </c>
      <c r="AW50" s="37">
        <v>10301</v>
      </c>
      <c r="AX50" s="45">
        <v>4903</v>
      </c>
      <c r="AY50" s="37">
        <v>0</v>
      </c>
      <c r="AZ50" s="37">
        <v>4903</v>
      </c>
      <c r="BA50" s="45">
        <v>3056</v>
      </c>
      <c r="BB50" s="37">
        <v>0</v>
      </c>
      <c r="BC50" s="37">
        <v>3056</v>
      </c>
      <c r="BD50" s="45">
        <v>10216</v>
      </c>
      <c r="BE50" s="37">
        <v>1500</v>
      </c>
      <c r="BF50" s="37">
        <v>8716</v>
      </c>
      <c r="BG50" s="45">
        <v>9005</v>
      </c>
      <c r="BH50" s="37">
        <v>0</v>
      </c>
      <c r="BI50" s="37">
        <v>9005</v>
      </c>
      <c r="BJ50" s="45">
        <v>7535</v>
      </c>
      <c r="BK50" s="37">
        <v>0</v>
      </c>
      <c r="BL50" s="37">
        <v>7535</v>
      </c>
      <c r="BM50" s="45">
        <v>6530</v>
      </c>
      <c r="BN50" s="37">
        <v>0</v>
      </c>
      <c r="BO50" s="37">
        <v>6530</v>
      </c>
      <c r="BP50" s="45">
        <v>7266</v>
      </c>
      <c r="BQ50" s="37">
        <v>0</v>
      </c>
      <c r="BR50" s="37">
        <v>7266</v>
      </c>
      <c r="BS50" s="45">
        <v>5691</v>
      </c>
      <c r="BT50" s="37">
        <v>0</v>
      </c>
      <c r="BU50" s="37">
        <v>5691</v>
      </c>
      <c r="BV50" s="45">
        <v>5166</v>
      </c>
      <c r="BW50" s="37">
        <v>300</v>
      </c>
      <c r="BX50" s="37">
        <v>4866</v>
      </c>
      <c r="BY50" s="45">
        <v>14061</v>
      </c>
      <c r="BZ50" s="37">
        <v>1125</v>
      </c>
      <c r="CA50" s="37">
        <v>12936</v>
      </c>
      <c r="CB50" s="45">
        <v>4461</v>
      </c>
      <c r="CC50" s="37">
        <v>160</v>
      </c>
      <c r="CD50" s="37">
        <v>4301</v>
      </c>
      <c r="CE50" s="45">
        <v>6073</v>
      </c>
      <c r="CF50" s="37">
        <v>114</v>
      </c>
      <c r="CG50" s="37">
        <v>5959</v>
      </c>
      <c r="CH50" s="45">
        <v>7608</v>
      </c>
      <c r="CI50" s="37">
        <v>427</v>
      </c>
      <c r="CJ50" s="37">
        <v>7181</v>
      </c>
      <c r="CK50" s="45">
        <v>4206</v>
      </c>
      <c r="CL50" s="37">
        <v>816</v>
      </c>
      <c r="CM50" s="52">
        <v>3390</v>
      </c>
    </row>
    <row r="51" spans="1:91" s="9" customFormat="1" ht="14.25" customHeight="1" x14ac:dyDescent="0.2">
      <c r="A51" s="30" t="s">
        <v>38</v>
      </c>
      <c r="B51" s="45">
        <v>5450</v>
      </c>
      <c r="C51" s="37">
        <v>1526</v>
      </c>
      <c r="D51" s="37">
        <v>3924</v>
      </c>
      <c r="E51" s="45">
        <v>9015</v>
      </c>
      <c r="F51" s="37">
        <v>2026</v>
      </c>
      <c r="G51" s="37">
        <v>6989</v>
      </c>
      <c r="H51" s="45">
        <v>15181</v>
      </c>
      <c r="I51" s="37">
        <v>1592</v>
      </c>
      <c r="J51" s="37">
        <v>13589</v>
      </c>
      <c r="K51" s="45">
        <v>19850</v>
      </c>
      <c r="L51" s="37">
        <v>2077</v>
      </c>
      <c r="M51" s="37">
        <v>17773</v>
      </c>
      <c r="N51" s="45">
        <v>6814</v>
      </c>
      <c r="O51" s="37">
        <v>780</v>
      </c>
      <c r="P51" s="37">
        <v>6034</v>
      </c>
      <c r="Q51" s="45">
        <v>7089</v>
      </c>
      <c r="R51" s="37">
        <v>805</v>
      </c>
      <c r="S51" s="37">
        <v>6284</v>
      </c>
      <c r="T51" s="45">
        <v>16390</v>
      </c>
      <c r="U51" s="37">
        <v>1270</v>
      </c>
      <c r="V51" s="37">
        <v>15120</v>
      </c>
      <c r="W51" s="45">
        <v>22287</v>
      </c>
      <c r="X51" s="37">
        <v>2610</v>
      </c>
      <c r="Y51" s="37">
        <v>19677</v>
      </c>
      <c r="Z51" s="45">
        <v>17722</v>
      </c>
      <c r="AA51" s="37">
        <v>2848</v>
      </c>
      <c r="AB51" s="37">
        <v>14874</v>
      </c>
      <c r="AC51" s="45">
        <v>16597</v>
      </c>
      <c r="AD51" s="37">
        <v>3724</v>
      </c>
      <c r="AE51" s="37">
        <v>12873</v>
      </c>
      <c r="AF51" s="45">
        <v>11716</v>
      </c>
      <c r="AG51" s="37">
        <v>1250</v>
      </c>
      <c r="AH51" s="37">
        <v>10466</v>
      </c>
      <c r="AI51" s="45">
        <v>15174</v>
      </c>
      <c r="AJ51" s="37">
        <v>1759</v>
      </c>
      <c r="AK51" s="37">
        <v>13415</v>
      </c>
      <c r="AL51" s="45">
        <v>18143</v>
      </c>
      <c r="AM51" s="37">
        <v>2542</v>
      </c>
      <c r="AN51" s="37">
        <v>15601</v>
      </c>
      <c r="AO51" s="45">
        <v>15311</v>
      </c>
      <c r="AP51" s="37">
        <v>2156</v>
      </c>
      <c r="AQ51" s="37">
        <v>13155</v>
      </c>
      <c r="AR51" s="45">
        <v>9368</v>
      </c>
      <c r="AS51" s="37">
        <v>1792</v>
      </c>
      <c r="AT51" s="37">
        <v>7576</v>
      </c>
      <c r="AU51" s="45">
        <v>35042</v>
      </c>
      <c r="AV51" s="37">
        <v>150</v>
      </c>
      <c r="AW51" s="37">
        <v>34892</v>
      </c>
      <c r="AX51" s="45">
        <v>26164</v>
      </c>
      <c r="AY51" s="37">
        <v>1227</v>
      </c>
      <c r="AZ51" s="37">
        <v>24937</v>
      </c>
      <c r="BA51" s="45">
        <v>27668</v>
      </c>
      <c r="BB51" s="37">
        <v>2000</v>
      </c>
      <c r="BC51" s="37">
        <v>25668</v>
      </c>
      <c r="BD51" s="45">
        <v>27662</v>
      </c>
      <c r="BE51" s="37">
        <v>0</v>
      </c>
      <c r="BF51" s="37">
        <v>27662</v>
      </c>
      <c r="BG51" s="45">
        <v>70473</v>
      </c>
      <c r="BH51" s="37">
        <v>29</v>
      </c>
      <c r="BI51" s="37">
        <v>70444</v>
      </c>
      <c r="BJ51" s="45">
        <v>32575</v>
      </c>
      <c r="BK51" s="37">
        <v>355</v>
      </c>
      <c r="BL51" s="37">
        <v>32220</v>
      </c>
      <c r="BM51" s="45">
        <v>28371</v>
      </c>
      <c r="BN51" s="37">
        <v>2000</v>
      </c>
      <c r="BO51" s="37">
        <v>26371</v>
      </c>
      <c r="BP51" s="45">
        <v>38013</v>
      </c>
      <c r="BQ51" s="37">
        <v>705</v>
      </c>
      <c r="BR51" s="37">
        <v>37308</v>
      </c>
      <c r="BS51" s="45">
        <v>30414</v>
      </c>
      <c r="BT51" s="37">
        <v>729</v>
      </c>
      <c r="BU51" s="37">
        <v>29685</v>
      </c>
      <c r="BV51" s="45">
        <v>22445</v>
      </c>
      <c r="BW51" s="37">
        <v>1419</v>
      </c>
      <c r="BX51" s="37">
        <v>21026</v>
      </c>
      <c r="BY51" s="45">
        <v>9727</v>
      </c>
      <c r="BZ51" s="37">
        <v>2278</v>
      </c>
      <c r="CA51" s="37">
        <v>7449</v>
      </c>
      <c r="CB51" s="45">
        <v>16753</v>
      </c>
      <c r="CC51" s="37">
        <v>9398</v>
      </c>
      <c r="CD51" s="37">
        <v>7355</v>
      </c>
      <c r="CE51" s="45">
        <v>35852</v>
      </c>
      <c r="CF51" s="37">
        <v>12852</v>
      </c>
      <c r="CG51" s="37">
        <v>23000</v>
      </c>
      <c r="CH51" s="45">
        <v>58601</v>
      </c>
      <c r="CI51" s="37">
        <v>12829</v>
      </c>
      <c r="CJ51" s="37">
        <v>45772</v>
      </c>
      <c r="CK51" s="45">
        <v>40919</v>
      </c>
      <c r="CL51" s="37">
        <v>8811</v>
      </c>
      <c r="CM51" s="52">
        <v>32108</v>
      </c>
    </row>
    <row r="52" spans="1:91" s="9" customFormat="1" ht="14.25" customHeight="1" x14ac:dyDescent="0.2">
      <c r="A52" s="30" t="s">
        <v>39</v>
      </c>
      <c r="B52" s="45">
        <v>766</v>
      </c>
      <c r="C52" s="37">
        <v>0</v>
      </c>
      <c r="D52" s="37">
        <v>766</v>
      </c>
      <c r="E52" s="45">
        <v>86</v>
      </c>
      <c r="F52" s="37">
        <v>0</v>
      </c>
      <c r="G52" s="37">
        <v>86</v>
      </c>
      <c r="H52" s="45">
        <v>703</v>
      </c>
      <c r="I52" s="37">
        <v>0</v>
      </c>
      <c r="J52" s="37">
        <v>703</v>
      </c>
      <c r="K52" s="45">
        <v>2732</v>
      </c>
      <c r="L52" s="37">
        <v>0</v>
      </c>
      <c r="M52" s="37">
        <v>2732</v>
      </c>
      <c r="N52" s="45">
        <v>161</v>
      </c>
      <c r="O52" s="37">
        <v>0</v>
      </c>
      <c r="P52" s="37">
        <v>161</v>
      </c>
      <c r="Q52" s="45">
        <v>0</v>
      </c>
      <c r="R52" s="37">
        <v>0</v>
      </c>
      <c r="S52" s="37">
        <v>0</v>
      </c>
      <c r="T52" s="45">
        <v>2645</v>
      </c>
      <c r="U52" s="37">
        <v>0</v>
      </c>
      <c r="V52" s="37">
        <v>2645</v>
      </c>
      <c r="W52" s="45">
        <v>8008</v>
      </c>
      <c r="X52" s="37">
        <v>0</v>
      </c>
      <c r="Y52" s="37">
        <v>8008</v>
      </c>
      <c r="Z52" s="45">
        <v>3252</v>
      </c>
      <c r="AA52" s="37">
        <v>0</v>
      </c>
      <c r="AB52" s="37">
        <v>3252</v>
      </c>
      <c r="AC52" s="45">
        <v>3411</v>
      </c>
      <c r="AD52" s="37">
        <v>0</v>
      </c>
      <c r="AE52" s="37">
        <v>3411</v>
      </c>
      <c r="AF52" s="45">
        <v>3028</v>
      </c>
      <c r="AG52" s="37">
        <v>0</v>
      </c>
      <c r="AH52" s="37">
        <v>3028</v>
      </c>
      <c r="AI52" s="45">
        <v>9377</v>
      </c>
      <c r="AJ52" s="37">
        <v>5200</v>
      </c>
      <c r="AK52" s="37">
        <v>4177</v>
      </c>
      <c r="AL52" s="45">
        <v>5172</v>
      </c>
      <c r="AM52" s="37">
        <v>0</v>
      </c>
      <c r="AN52" s="37">
        <v>5172</v>
      </c>
      <c r="AO52" s="45">
        <v>6275</v>
      </c>
      <c r="AP52" s="37">
        <v>794</v>
      </c>
      <c r="AQ52" s="37">
        <v>5481</v>
      </c>
      <c r="AR52" s="45">
        <v>9669</v>
      </c>
      <c r="AS52" s="37">
        <v>1500</v>
      </c>
      <c r="AT52" s="37">
        <v>8169</v>
      </c>
      <c r="AU52" s="45">
        <v>2993</v>
      </c>
      <c r="AV52" s="37">
        <v>100</v>
      </c>
      <c r="AW52" s="37">
        <v>2893</v>
      </c>
      <c r="AX52" s="45">
        <v>3637</v>
      </c>
      <c r="AY52" s="37">
        <v>550</v>
      </c>
      <c r="AZ52" s="37">
        <v>3087</v>
      </c>
      <c r="BA52" s="45">
        <v>6717</v>
      </c>
      <c r="BB52" s="37">
        <v>1300</v>
      </c>
      <c r="BC52" s="37">
        <v>5417</v>
      </c>
      <c r="BD52" s="45">
        <v>5248</v>
      </c>
      <c r="BE52" s="37">
        <v>500</v>
      </c>
      <c r="BF52" s="37">
        <v>4748</v>
      </c>
      <c r="BG52" s="45">
        <v>0</v>
      </c>
      <c r="BH52" s="37">
        <v>0</v>
      </c>
      <c r="BI52" s="37">
        <v>0</v>
      </c>
      <c r="BJ52" s="45">
        <v>150</v>
      </c>
      <c r="BK52" s="37">
        <v>0</v>
      </c>
      <c r="BL52" s="37">
        <v>150</v>
      </c>
      <c r="BM52" s="45">
        <v>2675</v>
      </c>
      <c r="BN52" s="37">
        <v>0</v>
      </c>
      <c r="BO52" s="37">
        <v>2675</v>
      </c>
      <c r="BP52" s="45">
        <v>4200</v>
      </c>
      <c r="BQ52" s="37">
        <v>0</v>
      </c>
      <c r="BR52" s="37">
        <v>4200</v>
      </c>
      <c r="BS52" s="45">
        <v>5300</v>
      </c>
      <c r="BT52" s="37">
        <v>0</v>
      </c>
      <c r="BU52" s="37">
        <v>5300</v>
      </c>
      <c r="BV52" s="45">
        <v>3780</v>
      </c>
      <c r="BW52" s="37">
        <v>0</v>
      </c>
      <c r="BX52" s="37">
        <v>3780</v>
      </c>
      <c r="BY52" s="45">
        <v>9820</v>
      </c>
      <c r="BZ52" s="37">
        <v>0</v>
      </c>
      <c r="CA52" s="37">
        <v>9820</v>
      </c>
      <c r="CB52" s="45">
        <v>1629</v>
      </c>
      <c r="CC52" s="37">
        <v>29</v>
      </c>
      <c r="CD52" s="37">
        <v>1600</v>
      </c>
      <c r="CE52" s="45">
        <v>4860</v>
      </c>
      <c r="CF52" s="37">
        <v>160</v>
      </c>
      <c r="CG52" s="37">
        <v>4700</v>
      </c>
      <c r="CH52" s="45">
        <v>5543</v>
      </c>
      <c r="CI52" s="37">
        <v>193</v>
      </c>
      <c r="CJ52" s="37">
        <v>5350</v>
      </c>
      <c r="CK52" s="45">
        <v>2269</v>
      </c>
      <c r="CL52" s="37">
        <v>299</v>
      </c>
      <c r="CM52" s="52">
        <v>1970</v>
      </c>
    </row>
    <row r="53" spans="1:91" s="9" customFormat="1" ht="14.25" customHeight="1" x14ac:dyDescent="0.2">
      <c r="A53" s="30" t="s">
        <v>40</v>
      </c>
      <c r="B53" s="45">
        <v>41491</v>
      </c>
      <c r="C53" s="37">
        <v>6</v>
      </c>
      <c r="D53" s="37">
        <v>41485</v>
      </c>
      <c r="E53" s="45">
        <v>37940</v>
      </c>
      <c r="F53" s="37">
        <v>0</v>
      </c>
      <c r="G53" s="37">
        <v>37940</v>
      </c>
      <c r="H53" s="45">
        <v>48709</v>
      </c>
      <c r="I53" s="37">
        <v>40</v>
      </c>
      <c r="J53" s="37">
        <v>48669</v>
      </c>
      <c r="K53" s="45">
        <v>35036</v>
      </c>
      <c r="L53" s="37">
        <v>100</v>
      </c>
      <c r="M53" s="37">
        <v>34936</v>
      </c>
      <c r="N53" s="45">
        <v>11830</v>
      </c>
      <c r="O53" s="37">
        <v>2517</v>
      </c>
      <c r="P53" s="37">
        <v>9313</v>
      </c>
      <c r="Q53" s="45">
        <v>17497</v>
      </c>
      <c r="R53" s="37">
        <v>2266</v>
      </c>
      <c r="S53" s="37">
        <v>15231</v>
      </c>
      <c r="T53" s="45">
        <v>16976</v>
      </c>
      <c r="U53" s="37">
        <v>512</v>
      </c>
      <c r="V53" s="37">
        <v>16464</v>
      </c>
      <c r="W53" s="45">
        <v>35553</v>
      </c>
      <c r="X53" s="37">
        <v>3627</v>
      </c>
      <c r="Y53" s="37">
        <v>31926</v>
      </c>
      <c r="Z53" s="45">
        <v>40999</v>
      </c>
      <c r="AA53" s="37">
        <v>852</v>
      </c>
      <c r="AB53" s="37">
        <v>40147</v>
      </c>
      <c r="AC53" s="45">
        <v>50713</v>
      </c>
      <c r="AD53" s="37">
        <v>13389</v>
      </c>
      <c r="AE53" s="37">
        <v>37324</v>
      </c>
      <c r="AF53" s="45">
        <v>36172</v>
      </c>
      <c r="AG53" s="37">
        <v>252</v>
      </c>
      <c r="AH53" s="37">
        <v>35920</v>
      </c>
      <c r="AI53" s="45">
        <v>27192</v>
      </c>
      <c r="AJ53" s="37">
        <v>1469</v>
      </c>
      <c r="AK53" s="37">
        <v>25723</v>
      </c>
      <c r="AL53" s="45">
        <v>49619</v>
      </c>
      <c r="AM53" s="37">
        <v>611</v>
      </c>
      <c r="AN53" s="37">
        <v>49008</v>
      </c>
      <c r="AO53" s="45">
        <v>52324</v>
      </c>
      <c r="AP53" s="37">
        <v>2433</v>
      </c>
      <c r="AQ53" s="37">
        <v>49891</v>
      </c>
      <c r="AR53" s="45">
        <v>17751</v>
      </c>
      <c r="AS53" s="37">
        <v>0</v>
      </c>
      <c r="AT53" s="37">
        <v>17751</v>
      </c>
      <c r="AU53" s="45">
        <v>30509</v>
      </c>
      <c r="AV53" s="37">
        <v>0</v>
      </c>
      <c r="AW53" s="37">
        <v>30509</v>
      </c>
      <c r="AX53" s="45">
        <v>56340</v>
      </c>
      <c r="AY53" s="37">
        <v>9859</v>
      </c>
      <c r="AZ53" s="37">
        <v>46481</v>
      </c>
      <c r="BA53" s="45">
        <v>33176</v>
      </c>
      <c r="BB53" s="37">
        <v>6327</v>
      </c>
      <c r="BC53" s="37">
        <v>26849</v>
      </c>
      <c r="BD53" s="45">
        <v>11506</v>
      </c>
      <c r="BE53" s="37">
        <v>236</v>
      </c>
      <c r="BF53" s="37">
        <v>11270</v>
      </c>
      <c r="BG53" s="45">
        <v>12840</v>
      </c>
      <c r="BH53" s="37">
        <v>650</v>
      </c>
      <c r="BI53" s="37">
        <v>12190</v>
      </c>
      <c r="BJ53" s="45">
        <v>20297</v>
      </c>
      <c r="BK53" s="37">
        <v>4107</v>
      </c>
      <c r="BL53" s="37">
        <v>16190</v>
      </c>
      <c r="BM53" s="45">
        <v>29470</v>
      </c>
      <c r="BN53" s="37">
        <v>3525</v>
      </c>
      <c r="BO53" s="37">
        <v>25945</v>
      </c>
      <c r="BP53" s="45">
        <v>40257</v>
      </c>
      <c r="BQ53" s="37">
        <v>5727</v>
      </c>
      <c r="BR53" s="37">
        <v>34530</v>
      </c>
      <c r="BS53" s="45">
        <v>25027</v>
      </c>
      <c r="BT53" s="37">
        <v>3517</v>
      </c>
      <c r="BU53" s="37">
        <v>21510</v>
      </c>
      <c r="BV53" s="45">
        <v>34942</v>
      </c>
      <c r="BW53" s="37">
        <v>2772</v>
      </c>
      <c r="BX53" s="37">
        <v>32170</v>
      </c>
      <c r="BY53" s="45">
        <v>16067</v>
      </c>
      <c r="BZ53" s="37">
        <v>1802</v>
      </c>
      <c r="CA53" s="37">
        <v>14265</v>
      </c>
      <c r="CB53" s="45">
        <v>21540</v>
      </c>
      <c r="CC53" s="37">
        <v>6772</v>
      </c>
      <c r="CD53" s="37">
        <v>14768</v>
      </c>
      <c r="CE53" s="45">
        <v>46661</v>
      </c>
      <c r="CF53" s="37">
        <v>11576</v>
      </c>
      <c r="CG53" s="37">
        <v>35085</v>
      </c>
      <c r="CH53" s="45">
        <v>22575</v>
      </c>
      <c r="CI53" s="37">
        <v>6855</v>
      </c>
      <c r="CJ53" s="37">
        <v>15720</v>
      </c>
      <c r="CK53" s="45">
        <v>14404</v>
      </c>
      <c r="CL53" s="37">
        <v>2094</v>
      </c>
      <c r="CM53" s="52">
        <v>12310</v>
      </c>
    </row>
    <row r="54" spans="1:91" s="9" customFormat="1" ht="14.25" customHeight="1" x14ac:dyDescent="0.2">
      <c r="A54" s="30" t="s">
        <v>99</v>
      </c>
      <c r="B54" s="45">
        <v>5261</v>
      </c>
      <c r="C54" s="37">
        <v>2645</v>
      </c>
      <c r="D54" s="37">
        <v>2616</v>
      </c>
      <c r="E54" s="45">
        <v>10889</v>
      </c>
      <c r="F54" s="37">
        <v>7911</v>
      </c>
      <c r="G54" s="37">
        <v>2978</v>
      </c>
      <c r="H54" s="45">
        <v>5265</v>
      </c>
      <c r="I54" s="37">
        <v>41</v>
      </c>
      <c r="J54" s="37">
        <v>5224</v>
      </c>
      <c r="K54" s="45">
        <v>9911</v>
      </c>
      <c r="L54" s="37">
        <v>6013</v>
      </c>
      <c r="M54" s="37">
        <v>3898</v>
      </c>
      <c r="N54" s="45">
        <v>8920</v>
      </c>
      <c r="O54" s="37">
        <v>4987</v>
      </c>
      <c r="P54" s="37">
        <v>3933</v>
      </c>
      <c r="Q54" s="45">
        <v>6046</v>
      </c>
      <c r="R54" s="37">
        <v>742</v>
      </c>
      <c r="S54" s="37">
        <v>5304</v>
      </c>
      <c r="T54" s="45">
        <v>7566</v>
      </c>
      <c r="U54" s="37">
        <v>0</v>
      </c>
      <c r="V54" s="37">
        <v>7566</v>
      </c>
      <c r="W54" s="45">
        <v>11310</v>
      </c>
      <c r="X54" s="37">
        <v>0</v>
      </c>
      <c r="Y54" s="37">
        <v>11310</v>
      </c>
      <c r="Z54" s="45">
        <v>9249</v>
      </c>
      <c r="AA54" s="37">
        <v>0</v>
      </c>
      <c r="AB54" s="37">
        <v>9249</v>
      </c>
      <c r="AC54" s="45">
        <v>10049</v>
      </c>
      <c r="AD54" s="37">
        <v>0</v>
      </c>
      <c r="AE54" s="37">
        <v>10049</v>
      </c>
      <c r="AF54" s="45">
        <v>12557</v>
      </c>
      <c r="AG54" s="37">
        <v>0</v>
      </c>
      <c r="AH54" s="37">
        <v>12557</v>
      </c>
      <c r="AI54" s="45">
        <v>7719</v>
      </c>
      <c r="AJ54" s="37">
        <v>0</v>
      </c>
      <c r="AK54" s="37">
        <v>7719</v>
      </c>
      <c r="AL54" s="45">
        <v>28566</v>
      </c>
      <c r="AM54" s="37">
        <v>0</v>
      </c>
      <c r="AN54" s="37">
        <v>28566</v>
      </c>
      <c r="AO54" s="45">
        <v>22258</v>
      </c>
      <c r="AP54" s="37">
        <v>0</v>
      </c>
      <c r="AQ54" s="37">
        <v>22258</v>
      </c>
      <c r="AR54" s="45">
        <v>13500</v>
      </c>
      <c r="AS54" s="37">
        <v>0</v>
      </c>
      <c r="AT54" s="37">
        <v>13500</v>
      </c>
      <c r="AU54" s="45">
        <v>11900</v>
      </c>
      <c r="AV54" s="37">
        <v>0</v>
      </c>
      <c r="AW54" s="37">
        <v>11900</v>
      </c>
      <c r="AX54" s="45">
        <v>19300</v>
      </c>
      <c r="AY54" s="37">
        <v>6800</v>
      </c>
      <c r="AZ54" s="37">
        <v>12500</v>
      </c>
      <c r="BA54" s="45">
        <v>14600</v>
      </c>
      <c r="BB54" s="37">
        <v>8200</v>
      </c>
      <c r="BC54" s="37">
        <v>6400</v>
      </c>
      <c r="BD54" s="45">
        <v>27005</v>
      </c>
      <c r="BE54" s="37">
        <v>0</v>
      </c>
      <c r="BF54" s="37">
        <v>27005</v>
      </c>
      <c r="BG54" s="45">
        <v>18270</v>
      </c>
      <c r="BH54" s="37">
        <v>0</v>
      </c>
      <c r="BI54" s="37">
        <v>18270</v>
      </c>
      <c r="BJ54" s="45">
        <v>20675</v>
      </c>
      <c r="BK54" s="37">
        <v>0</v>
      </c>
      <c r="BL54" s="37">
        <v>20675</v>
      </c>
      <c r="BM54" s="45">
        <v>10870</v>
      </c>
      <c r="BN54" s="37">
        <v>0</v>
      </c>
      <c r="BO54" s="37">
        <v>10870</v>
      </c>
      <c r="BP54" s="45">
        <v>4900</v>
      </c>
      <c r="BQ54" s="37">
        <v>0</v>
      </c>
      <c r="BR54" s="37">
        <v>4900</v>
      </c>
      <c r="BS54" s="45">
        <v>2350</v>
      </c>
      <c r="BT54" s="37">
        <v>150</v>
      </c>
      <c r="BU54" s="37">
        <v>2200</v>
      </c>
      <c r="BV54" s="45">
        <v>4680</v>
      </c>
      <c r="BW54" s="37">
        <v>1300</v>
      </c>
      <c r="BX54" s="37">
        <v>3380</v>
      </c>
      <c r="BY54" s="45">
        <v>2100</v>
      </c>
      <c r="BZ54" s="37">
        <v>450</v>
      </c>
      <c r="CA54" s="37">
        <v>1650</v>
      </c>
      <c r="CB54" s="45">
        <v>7174</v>
      </c>
      <c r="CC54" s="37">
        <v>1880</v>
      </c>
      <c r="CD54" s="37">
        <v>5294</v>
      </c>
      <c r="CE54" s="45">
        <v>8821</v>
      </c>
      <c r="CF54" s="37">
        <v>101</v>
      </c>
      <c r="CG54" s="37">
        <v>8720</v>
      </c>
      <c r="CH54" s="45">
        <v>6666</v>
      </c>
      <c r="CI54" s="37">
        <v>75</v>
      </c>
      <c r="CJ54" s="37">
        <v>6591</v>
      </c>
      <c r="CK54" s="45">
        <v>10922</v>
      </c>
      <c r="CL54" s="37">
        <v>1922</v>
      </c>
      <c r="CM54" s="52">
        <v>9000</v>
      </c>
    </row>
    <row r="55" spans="1:91" s="9" customFormat="1" ht="14.25" customHeight="1" x14ac:dyDescent="0.2">
      <c r="A55" s="30" t="s">
        <v>41</v>
      </c>
      <c r="B55" s="45">
        <v>40482</v>
      </c>
      <c r="C55" s="37">
        <v>13083</v>
      </c>
      <c r="D55" s="37">
        <v>27399</v>
      </c>
      <c r="E55" s="45">
        <v>45811</v>
      </c>
      <c r="F55" s="37">
        <v>15724</v>
      </c>
      <c r="G55" s="37">
        <v>30087</v>
      </c>
      <c r="H55" s="45">
        <v>50478</v>
      </c>
      <c r="I55" s="37">
        <v>15680</v>
      </c>
      <c r="J55" s="37">
        <v>34798</v>
      </c>
      <c r="K55" s="45">
        <v>29317</v>
      </c>
      <c r="L55" s="37">
        <v>3662</v>
      </c>
      <c r="M55" s="37">
        <v>25655</v>
      </c>
      <c r="N55" s="45">
        <v>28689</v>
      </c>
      <c r="O55" s="37">
        <v>3902</v>
      </c>
      <c r="P55" s="37">
        <v>24787</v>
      </c>
      <c r="Q55" s="45">
        <v>11582</v>
      </c>
      <c r="R55" s="37">
        <v>359</v>
      </c>
      <c r="S55" s="37">
        <v>11223</v>
      </c>
      <c r="T55" s="45">
        <v>15061</v>
      </c>
      <c r="U55" s="37">
        <v>1875</v>
      </c>
      <c r="V55" s="37">
        <v>13186</v>
      </c>
      <c r="W55" s="45">
        <v>14665</v>
      </c>
      <c r="X55" s="37">
        <v>1192</v>
      </c>
      <c r="Y55" s="37">
        <v>13473</v>
      </c>
      <c r="Z55" s="45">
        <v>10618</v>
      </c>
      <c r="AA55" s="37">
        <v>937</v>
      </c>
      <c r="AB55" s="37">
        <v>9681</v>
      </c>
      <c r="AC55" s="45">
        <v>19273</v>
      </c>
      <c r="AD55" s="37">
        <v>1019</v>
      </c>
      <c r="AE55" s="37">
        <v>18254</v>
      </c>
      <c r="AF55" s="45">
        <v>24035</v>
      </c>
      <c r="AG55" s="37">
        <v>106</v>
      </c>
      <c r="AH55" s="37">
        <v>23929</v>
      </c>
      <c r="AI55" s="45">
        <v>83296</v>
      </c>
      <c r="AJ55" s="37">
        <v>17011</v>
      </c>
      <c r="AK55" s="37">
        <v>66285</v>
      </c>
      <c r="AL55" s="45">
        <v>98366</v>
      </c>
      <c r="AM55" s="37">
        <v>23697</v>
      </c>
      <c r="AN55" s="37">
        <v>74669</v>
      </c>
      <c r="AO55" s="45">
        <v>72596</v>
      </c>
      <c r="AP55" s="37">
        <v>19725</v>
      </c>
      <c r="AQ55" s="37">
        <v>52871</v>
      </c>
      <c r="AR55" s="45">
        <v>51035</v>
      </c>
      <c r="AS55" s="37">
        <v>14912</v>
      </c>
      <c r="AT55" s="37">
        <v>36123</v>
      </c>
      <c r="AU55" s="45">
        <v>35627</v>
      </c>
      <c r="AV55" s="37">
        <v>5360</v>
      </c>
      <c r="AW55" s="37">
        <v>30267</v>
      </c>
      <c r="AX55" s="45">
        <v>34432</v>
      </c>
      <c r="AY55" s="37">
        <v>6880</v>
      </c>
      <c r="AZ55" s="37">
        <v>27552</v>
      </c>
      <c r="BA55" s="45">
        <v>15131</v>
      </c>
      <c r="BB55" s="37">
        <v>3667</v>
      </c>
      <c r="BC55" s="37">
        <v>11464</v>
      </c>
      <c r="BD55" s="45">
        <v>19948</v>
      </c>
      <c r="BE55" s="37">
        <v>0</v>
      </c>
      <c r="BF55" s="37">
        <v>19948</v>
      </c>
      <c r="BG55" s="45">
        <v>51272</v>
      </c>
      <c r="BH55" s="37">
        <v>1760</v>
      </c>
      <c r="BI55" s="37">
        <v>49512</v>
      </c>
      <c r="BJ55" s="45">
        <v>51940</v>
      </c>
      <c r="BK55" s="37">
        <v>1790</v>
      </c>
      <c r="BL55" s="37">
        <v>50150</v>
      </c>
      <c r="BM55" s="45">
        <v>16443</v>
      </c>
      <c r="BN55" s="37">
        <v>3000</v>
      </c>
      <c r="BO55" s="37">
        <v>13443</v>
      </c>
      <c r="BP55" s="45">
        <v>32546</v>
      </c>
      <c r="BQ55" s="37">
        <v>7082</v>
      </c>
      <c r="BR55" s="37">
        <v>25464</v>
      </c>
      <c r="BS55" s="45">
        <v>25417</v>
      </c>
      <c r="BT55" s="37">
        <v>15888</v>
      </c>
      <c r="BU55" s="37">
        <v>9529</v>
      </c>
      <c r="BV55" s="45">
        <v>20665</v>
      </c>
      <c r="BW55" s="37">
        <v>858</v>
      </c>
      <c r="BX55" s="37">
        <v>19807</v>
      </c>
      <c r="BY55" s="45">
        <v>11322</v>
      </c>
      <c r="BZ55" s="37">
        <v>5390</v>
      </c>
      <c r="CA55" s="37">
        <v>5932</v>
      </c>
      <c r="CB55" s="45">
        <v>12230</v>
      </c>
      <c r="CC55" s="37">
        <v>4205</v>
      </c>
      <c r="CD55" s="37">
        <v>8025</v>
      </c>
      <c r="CE55" s="45">
        <v>18490</v>
      </c>
      <c r="CF55" s="37">
        <v>6425</v>
      </c>
      <c r="CG55" s="37">
        <v>12065</v>
      </c>
      <c r="CH55" s="45">
        <v>23055</v>
      </c>
      <c r="CI55" s="37">
        <v>4820</v>
      </c>
      <c r="CJ55" s="37">
        <v>18235</v>
      </c>
      <c r="CK55" s="45">
        <v>36175</v>
      </c>
      <c r="CL55" s="37">
        <v>10580</v>
      </c>
      <c r="CM55" s="52">
        <v>25595</v>
      </c>
    </row>
    <row r="56" spans="1:91" s="9" customFormat="1" ht="14.25" customHeight="1" x14ac:dyDescent="0.2">
      <c r="A56" s="30" t="s">
        <v>42</v>
      </c>
      <c r="B56" s="45">
        <v>192732</v>
      </c>
      <c r="C56" s="37">
        <v>33239</v>
      </c>
      <c r="D56" s="37">
        <v>159493</v>
      </c>
      <c r="E56" s="45">
        <v>169233</v>
      </c>
      <c r="F56" s="37">
        <v>23334</v>
      </c>
      <c r="G56" s="37">
        <v>145899</v>
      </c>
      <c r="H56" s="45">
        <v>137446</v>
      </c>
      <c r="I56" s="37">
        <v>24984</v>
      </c>
      <c r="J56" s="37">
        <v>112462</v>
      </c>
      <c r="K56" s="45">
        <v>85599</v>
      </c>
      <c r="L56" s="37">
        <v>4257</v>
      </c>
      <c r="M56" s="37">
        <v>81342</v>
      </c>
      <c r="N56" s="45">
        <v>84587</v>
      </c>
      <c r="O56" s="37">
        <v>8271</v>
      </c>
      <c r="P56" s="37">
        <v>76316</v>
      </c>
      <c r="Q56" s="45">
        <v>81670</v>
      </c>
      <c r="R56" s="37">
        <v>7113</v>
      </c>
      <c r="S56" s="37">
        <v>74557</v>
      </c>
      <c r="T56" s="45">
        <v>91667</v>
      </c>
      <c r="U56" s="37">
        <v>14321</v>
      </c>
      <c r="V56" s="37">
        <v>77346</v>
      </c>
      <c r="W56" s="45">
        <v>109526</v>
      </c>
      <c r="X56" s="37">
        <v>23689</v>
      </c>
      <c r="Y56" s="37">
        <v>85837</v>
      </c>
      <c r="Z56" s="45">
        <v>130653</v>
      </c>
      <c r="AA56" s="37">
        <v>17014</v>
      </c>
      <c r="AB56" s="37">
        <v>113639</v>
      </c>
      <c r="AC56" s="45">
        <v>134842</v>
      </c>
      <c r="AD56" s="37">
        <v>17866</v>
      </c>
      <c r="AE56" s="37">
        <v>116976</v>
      </c>
      <c r="AF56" s="45">
        <v>141004</v>
      </c>
      <c r="AG56" s="37">
        <v>30965</v>
      </c>
      <c r="AH56" s="37">
        <v>110039</v>
      </c>
      <c r="AI56" s="45">
        <v>111933</v>
      </c>
      <c r="AJ56" s="37">
        <v>18385</v>
      </c>
      <c r="AK56" s="37">
        <v>93548</v>
      </c>
      <c r="AL56" s="45">
        <v>87310</v>
      </c>
      <c r="AM56" s="37">
        <v>3812</v>
      </c>
      <c r="AN56" s="37">
        <v>83498</v>
      </c>
      <c r="AO56" s="45">
        <v>98779</v>
      </c>
      <c r="AP56" s="37">
        <v>5350</v>
      </c>
      <c r="AQ56" s="37">
        <v>93429</v>
      </c>
      <c r="AR56" s="45">
        <v>77793</v>
      </c>
      <c r="AS56" s="37">
        <v>990</v>
      </c>
      <c r="AT56" s="37">
        <v>76803</v>
      </c>
      <c r="AU56" s="45">
        <v>90612</v>
      </c>
      <c r="AV56" s="37">
        <v>1301</v>
      </c>
      <c r="AW56" s="37">
        <v>89311</v>
      </c>
      <c r="AX56" s="45">
        <v>123863</v>
      </c>
      <c r="AY56" s="37">
        <v>32028</v>
      </c>
      <c r="AZ56" s="37">
        <v>91835</v>
      </c>
      <c r="BA56" s="45">
        <v>101312</v>
      </c>
      <c r="BB56" s="37">
        <v>7070</v>
      </c>
      <c r="BC56" s="37">
        <v>94242</v>
      </c>
      <c r="BD56" s="45">
        <v>79940</v>
      </c>
      <c r="BE56" s="37">
        <v>1646</v>
      </c>
      <c r="BF56" s="37">
        <v>78294</v>
      </c>
      <c r="BG56" s="45">
        <v>117277</v>
      </c>
      <c r="BH56" s="37">
        <v>3009</v>
      </c>
      <c r="BI56" s="37">
        <v>114268</v>
      </c>
      <c r="BJ56" s="45">
        <v>150329</v>
      </c>
      <c r="BK56" s="37">
        <v>7790</v>
      </c>
      <c r="BL56" s="37">
        <v>142539</v>
      </c>
      <c r="BM56" s="45">
        <v>175409</v>
      </c>
      <c r="BN56" s="37">
        <v>35486</v>
      </c>
      <c r="BO56" s="37">
        <v>139923</v>
      </c>
      <c r="BP56" s="45">
        <v>104863</v>
      </c>
      <c r="BQ56" s="37">
        <v>19071</v>
      </c>
      <c r="BR56" s="37">
        <v>85792</v>
      </c>
      <c r="BS56" s="45">
        <v>120773</v>
      </c>
      <c r="BT56" s="37">
        <v>20090</v>
      </c>
      <c r="BU56" s="37">
        <v>100683</v>
      </c>
      <c r="BV56" s="45">
        <v>123260</v>
      </c>
      <c r="BW56" s="37">
        <v>9201</v>
      </c>
      <c r="BX56" s="37">
        <v>114059</v>
      </c>
      <c r="BY56" s="45">
        <v>94976</v>
      </c>
      <c r="BZ56" s="37">
        <v>13488</v>
      </c>
      <c r="CA56" s="37">
        <v>81488</v>
      </c>
      <c r="CB56" s="45">
        <v>77742</v>
      </c>
      <c r="CC56" s="37">
        <v>7246</v>
      </c>
      <c r="CD56" s="37">
        <v>70496</v>
      </c>
      <c r="CE56" s="45">
        <v>66173</v>
      </c>
      <c r="CF56" s="37">
        <v>2564</v>
      </c>
      <c r="CG56" s="37">
        <v>63609</v>
      </c>
      <c r="CH56" s="45">
        <v>89028</v>
      </c>
      <c r="CI56" s="37">
        <v>14120</v>
      </c>
      <c r="CJ56" s="37">
        <v>74908</v>
      </c>
      <c r="CK56" s="45">
        <v>118576</v>
      </c>
      <c r="CL56" s="37">
        <v>49298</v>
      </c>
      <c r="CM56" s="52">
        <v>69278</v>
      </c>
    </row>
    <row r="57" spans="1:91" s="9" customFormat="1" ht="14.25" customHeight="1" x14ac:dyDescent="0.2">
      <c r="A57" s="30" t="s">
        <v>43</v>
      </c>
      <c r="B57" s="45">
        <v>10872</v>
      </c>
      <c r="C57" s="37">
        <v>613</v>
      </c>
      <c r="D57" s="37">
        <v>10259</v>
      </c>
      <c r="E57" s="45">
        <v>18388</v>
      </c>
      <c r="F57" s="37">
        <v>7431</v>
      </c>
      <c r="G57" s="37">
        <v>10957</v>
      </c>
      <c r="H57" s="45">
        <v>23386</v>
      </c>
      <c r="I57" s="37">
        <v>14529</v>
      </c>
      <c r="J57" s="37">
        <v>8857</v>
      </c>
      <c r="K57" s="45">
        <v>30223</v>
      </c>
      <c r="L57" s="37">
        <v>16594</v>
      </c>
      <c r="M57" s="37">
        <v>13629</v>
      </c>
      <c r="N57" s="45">
        <v>28200</v>
      </c>
      <c r="O57" s="37">
        <v>22190</v>
      </c>
      <c r="P57" s="37">
        <v>6010</v>
      </c>
      <c r="Q57" s="45">
        <v>48706</v>
      </c>
      <c r="R57" s="37">
        <v>28841</v>
      </c>
      <c r="S57" s="37">
        <v>19865</v>
      </c>
      <c r="T57" s="45">
        <v>46785</v>
      </c>
      <c r="U57" s="37">
        <v>31590</v>
      </c>
      <c r="V57" s="37">
        <v>15195</v>
      </c>
      <c r="W57" s="45">
        <v>4683</v>
      </c>
      <c r="X57" s="37">
        <v>329</v>
      </c>
      <c r="Y57" s="37">
        <v>4354</v>
      </c>
      <c r="Z57" s="45">
        <v>7857</v>
      </c>
      <c r="AA57" s="37">
        <v>3482</v>
      </c>
      <c r="AB57" s="37">
        <v>4375</v>
      </c>
      <c r="AC57" s="45">
        <v>4321</v>
      </c>
      <c r="AD57" s="37">
        <v>1079</v>
      </c>
      <c r="AE57" s="37">
        <v>3242</v>
      </c>
      <c r="AF57" s="45">
        <v>4376</v>
      </c>
      <c r="AG57" s="37">
        <v>1721</v>
      </c>
      <c r="AH57" s="37">
        <v>2655</v>
      </c>
      <c r="AI57" s="45">
        <v>4155</v>
      </c>
      <c r="AJ57" s="37">
        <v>504</v>
      </c>
      <c r="AK57" s="37">
        <v>3651</v>
      </c>
      <c r="AL57" s="45">
        <v>6706</v>
      </c>
      <c r="AM57" s="37">
        <v>89</v>
      </c>
      <c r="AN57" s="37">
        <v>6617</v>
      </c>
      <c r="AO57" s="45">
        <v>10334</v>
      </c>
      <c r="AP57" s="37">
        <v>338</v>
      </c>
      <c r="AQ57" s="37">
        <v>9996</v>
      </c>
      <c r="AR57" s="45">
        <v>13316</v>
      </c>
      <c r="AS57" s="37">
        <v>541</v>
      </c>
      <c r="AT57" s="37">
        <v>12775</v>
      </c>
      <c r="AU57" s="45">
        <v>7769</v>
      </c>
      <c r="AV57" s="37">
        <v>737</v>
      </c>
      <c r="AW57" s="37">
        <v>7032</v>
      </c>
      <c r="AX57" s="45">
        <v>10263</v>
      </c>
      <c r="AY57" s="37">
        <v>342</v>
      </c>
      <c r="AZ57" s="37">
        <v>9921</v>
      </c>
      <c r="BA57" s="45">
        <v>19361</v>
      </c>
      <c r="BB57" s="37">
        <v>4124</v>
      </c>
      <c r="BC57" s="37">
        <v>15237</v>
      </c>
      <c r="BD57" s="45">
        <v>6853</v>
      </c>
      <c r="BE57" s="37">
        <v>1490</v>
      </c>
      <c r="BF57" s="37">
        <v>5363</v>
      </c>
      <c r="BG57" s="45">
        <v>7250</v>
      </c>
      <c r="BH57" s="37">
        <v>390</v>
      </c>
      <c r="BI57" s="37">
        <v>6860</v>
      </c>
      <c r="BJ57" s="45">
        <v>5400</v>
      </c>
      <c r="BK57" s="37">
        <v>1250</v>
      </c>
      <c r="BL57" s="37">
        <v>4150</v>
      </c>
      <c r="BM57" s="45">
        <v>3300</v>
      </c>
      <c r="BN57" s="37">
        <v>655</v>
      </c>
      <c r="BO57" s="37">
        <v>2645</v>
      </c>
      <c r="BP57" s="45">
        <v>2799</v>
      </c>
      <c r="BQ57" s="37">
        <v>180</v>
      </c>
      <c r="BR57" s="37">
        <v>2619</v>
      </c>
      <c r="BS57" s="45">
        <v>2525</v>
      </c>
      <c r="BT57" s="37">
        <v>0</v>
      </c>
      <c r="BU57" s="37">
        <v>2525</v>
      </c>
      <c r="BV57" s="45">
        <v>3296</v>
      </c>
      <c r="BW57" s="37">
        <v>0</v>
      </c>
      <c r="BX57" s="37">
        <v>3296</v>
      </c>
      <c r="BY57" s="45">
        <v>4005</v>
      </c>
      <c r="BZ57" s="37">
        <v>0</v>
      </c>
      <c r="CA57" s="37">
        <v>4005</v>
      </c>
      <c r="CB57" s="45">
        <v>2159</v>
      </c>
      <c r="CC57" s="37">
        <v>666</v>
      </c>
      <c r="CD57" s="37">
        <v>1493</v>
      </c>
      <c r="CE57" s="45">
        <v>5270</v>
      </c>
      <c r="CF57" s="37">
        <v>515</v>
      </c>
      <c r="CG57" s="37">
        <v>4755</v>
      </c>
      <c r="CH57" s="45">
        <v>4828</v>
      </c>
      <c r="CI57" s="37">
        <v>704</v>
      </c>
      <c r="CJ57" s="37">
        <v>4124</v>
      </c>
      <c r="CK57" s="45">
        <v>3184</v>
      </c>
      <c r="CL57" s="37">
        <v>502</v>
      </c>
      <c r="CM57" s="52">
        <v>2682</v>
      </c>
    </row>
    <row r="58" spans="1:91" s="9" customFormat="1" ht="14.25" customHeight="1" x14ac:dyDescent="0.2">
      <c r="A58" s="30" t="s">
        <v>44</v>
      </c>
      <c r="B58" s="45">
        <v>11448</v>
      </c>
      <c r="C58" s="37">
        <v>620</v>
      </c>
      <c r="D58" s="37">
        <v>10828</v>
      </c>
      <c r="E58" s="45">
        <v>8604</v>
      </c>
      <c r="F58" s="37">
        <v>0</v>
      </c>
      <c r="G58" s="37">
        <v>8604</v>
      </c>
      <c r="H58" s="45">
        <v>9994</v>
      </c>
      <c r="I58" s="37">
        <v>622</v>
      </c>
      <c r="J58" s="37">
        <v>9372</v>
      </c>
      <c r="K58" s="45">
        <v>28847</v>
      </c>
      <c r="L58" s="37">
        <v>190</v>
      </c>
      <c r="M58" s="37">
        <v>28657</v>
      </c>
      <c r="N58" s="45">
        <v>15365</v>
      </c>
      <c r="O58" s="37">
        <v>2219</v>
      </c>
      <c r="P58" s="37">
        <v>13146</v>
      </c>
      <c r="Q58" s="45">
        <v>9693</v>
      </c>
      <c r="R58" s="37">
        <v>0</v>
      </c>
      <c r="S58" s="37">
        <v>9693</v>
      </c>
      <c r="T58" s="45">
        <v>8008</v>
      </c>
      <c r="U58" s="37">
        <v>0</v>
      </c>
      <c r="V58" s="37">
        <v>8008</v>
      </c>
      <c r="W58" s="45">
        <v>13727</v>
      </c>
      <c r="X58" s="37">
        <v>0</v>
      </c>
      <c r="Y58" s="37">
        <v>13727</v>
      </c>
      <c r="Z58" s="45">
        <v>11801</v>
      </c>
      <c r="AA58" s="37">
        <v>577</v>
      </c>
      <c r="AB58" s="37">
        <v>11224</v>
      </c>
      <c r="AC58" s="45">
        <v>15353</v>
      </c>
      <c r="AD58" s="37">
        <v>3533</v>
      </c>
      <c r="AE58" s="37">
        <v>11820</v>
      </c>
      <c r="AF58" s="45">
        <v>14507</v>
      </c>
      <c r="AG58" s="37">
        <v>1343</v>
      </c>
      <c r="AH58" s="37">
        <v>13164</v>
      </c>
      <c r="AI58" s="45">
        <v>15703</v>
      </c>
      <c r="AJ58" s="37">
        <v>663</v>
      </c>
      <c r="AK58" s="37">
        <v>15040</v>
      </c>
      <c r="AL58" s="45">
        <v>25955</v>
      </c>
      <c r="AM58" s="37">
        <v>74</v>
      </c>
      <c r="AN58" s="37">
        <v>25881</v>
      </c>
      <c r="AO58" s="45">
        <v>48650</v>
      </c>
      <c r="AP58" s="37">
        <v>303</v>
      </c>
      <c r="AQ58" s="37">
        <v>48347</v>
      </c>
      <c r="AR58" s="45">
        <v>4757</v>
      </c>
      <c r="AS58" s="37">
        <v>642</v>
      </c>
      <c r="AT58" s="37">
        <v>4115</v>
      </c>
      <c r="AU58" s="45">
        <v>7095</v>
      </c>
      <c r="AV58" s="37">
        <v>388</v>
      </c>
      <c r="AW58" s="37">
        <v>6707</v>
      </c>
      <c r="AX58" s="45">
        <v>10829</v>
      </c>
      <c r="AY58" s="37">
        <v>0</v>
      </c>
      <c r="AZ58" s="37">
        <v>10829</v>
      </c>
      <c r="BA58" s="45">
        <v>14021</v>
      </c>
      <c r="BB58" s="37">
        <v>3656</v>
      </c>
      <c r="BC58" s="37">
        <v>10365</v>
      </c>
      <c r="BD58" s="45">
        <v>4414</v>
      </c>
      <c r="BE58" s="37">
        <v>2074</v>
      </c>
      <c r="BF58" s="37">
        <v>2340</v>
      </c>
      <c r="BG58" s="45">
        <v>10238</v>
      </c>
      <c r="BH58" s="37">
        <v>2100</v>
      </c>
      <c r="BI58" s="37">
        <v>8138</v>
      </c>
      <c r="BJ58" s="45">
        <v>13845</v>
      </c>
      <c r="BK58" s="37">
        <v>4059</v>
      </c>
      <c r="BL58" s="37">
        <v>9786</v>
      </c>
      <c r="BM58" s="45">
        <v>8227</v>
      </c>
      <c r="BN58" s="37">
        <v>466</v>
      </c>
      <c r="BO58" s="37">
        <v>7761</v>
      </c>
      <c r="BP58" s="45">
        <v>16170</v>
      </c>
      <c r="BQ58" s="37">
        <v>0</v>
      </c>
      <c r="BR58" s="37">
        <v>16170</v>
      </c>
      <c r="BS58" s="45">
        <v>10772</v>
      </c>
      <c r="BT58" s="37">
        <v>200</v>
      </c>
      <c r="BU58" s="37">
        <v>10572</v>
      </c>
      <c r="BV58" s="45">
        <v>14655</v>
      </c>
      <c r="BW58" s="37">
        <v>1300</v>
      </c>
      <c r="BX58" s="37">
        <v>13355</v>
      </c>
      <c r="BY58" s="45">
        <v>19410</v>
      </c>
      <c r="BZ58" s="37">
        <v>2270</v>
      </c>
      <c r="CA58" s="37">
        <v>17140</v>
      </c>
      <c r="CB58" s="45">
        <v>8985</v>
      </c>
      <c r="CC58" s="37">
        <v>209</v>
      </c>
      <c r="CD58" s="37">
        <v>8776</v>
      </c>
      <c r="CE58" s="45">
        <v>8790</v>
      </c>
      <c r="CF58" s="37">
        <v>538</v>
      </c>
      <c r="CG58" s="37">
        <v>8252</v>
      </c>
      <c r="CH58" s="45">
        <v>13750</v>
      </c>
      <c r="CI58" s="37">
        <v>3820</v>
      </c>
      <c r="CJ58" s="37">
        <v>9930</v>
      </c>
      <c r="CK58" s="45">
        <v>17228</v>
      </c>
      <c r="CL58" s="37">
        <v>9278</v>
      </c>
      <c r="CM58" s="52">
        <v>7950</v>
      </c>
    </row>
    <row r="59" spans="1:91" s="9" customFormat="1" ht="14.25" customHeight="1" x14ac:dyDescent="0.2">
      <c r="A59" s="30" t="s">
        <v>45</v>
      </c>
      <c r="B59" s="45">
        <v>15551</v>
      </c>
      <c r="C59" s="37">
        <v>1877</v>
      </c>
      <c r="D59" s="37">
        <v>13674</v>
      </c>
      <c r="E59" s="45">
        <v>13843</v>
      </c>
      <c r="F59" s="37">
        <v>1713</v>
      </c>
      <c r="G59" s="37">
        <v>12130</v>
      </c>
      <c r="H59" s="45">
        <v>14313</v>
      </c>
      <c r="I59" s="37">
        <v>1299</v>
      </c>
      <c r="J59" s="37">
        <v>13014</v>
      </c>
      <c r="K59" s="45">
        <v>11358</v>
      </c>
      <c r="L59" s="37">
        <v>1670</v>
      </c>
      <c r="M59" s="37">
        <v>9688</v>
      </c>
      <c r="N59" s="45">
        <v>13202</v>
      </c>
      <c r="O59" s="37">
        <v>41</v>
      </c>
      <c r="P59" s="37">
        <v>13161</v>
      </c>
      <c r="Q59" s="45">
        <v>11311</v>
      </c>
      <c r="R59" s="37">
        <v>1850</v>
      </c>
      <c r="S59" s="37">
        <v>9461</v>
      </c>
      <c r="T59" s="45">
        <v>12932</v>
      </c>
      <c r="U59" s="37">
        <v>0</v>
      </c>
      <c r="V59" s="37">
        <v>12932</v>
      </c>
      <c r="W59" s="45">
        <v>16966</v>
      </c>
      <c r="X59" s="37">
        <v>2211</v>
      </c>
      <c r="Y59" s="37">
        <v>14755</v>
      </c>
      <c r="Z59" s="45">
        <v>25201</v>
      </c>
      <c r="AA59" s="37">
        <v>1348</v>
      </c>
      <c r="AB59" s="37">
        <v>23853</v>
      </c>
      <c r="AC59" s="45">
        <v>19256</v>
      </c>
      <c r="AD59" s="37">
        <v>901</v>
      </c>
      <c r="AE59" s="37">
        <v>18355</v>
      </c>
      <c r="AF59" s="45">
        <v>29830</v>
      </c>
      <c r="AG59" s="37">
        <v>0</v>
      </c>
      <c r="AH59" s="37">
        <v>29830</v>
      </c>
      <c r="AI59" s="45">
        <v>34034</v>
      </c>
      <c r="AJ59" s="37">
        <v>3286</v>
      </c>
      <c r="AK59" s="37">
        <v>30748</v>
      </c>
      <c r="AL59" s="45">
        <v>20132</v>
      </c>
      <c r="AM59" s="37">
        <v>1296</v>
      </c>
      <c r="AN59" s="37">
        <v>18836</v>
      </c>
      <c r="AO59" s="45">
        <v>38576</v>
      </c>
      <c r="AP59" s="37">
        <v>150</v>
      </c>
      <c r="AQ59" s="37">
        <v>38426</v>
      </c>
      <c r="AR59" s="45">
        <v>28958</v>
      </c>
      <c r="AS59" s="37">
        <v>28</v>
      </c>
      <c r="AT59" s="37">
        <v>28930</v>
      </c>
      <c r="AU59" s="45">
        <v>9226</v>
      </c>
      <c r="AV59" s="37">
        <v>56</v>
      </c>
      <c r="AW59" s="37">
        <v>9170</v>
      </c>
      <c r="AX59" s="45">
        <v>9340</v>
      </c>
      <c r="AY59" s="37">
        <v>0</v>
      </c>
      <c r="AZ59" s="37">
        <v>9340</v>
      </c>
      <c r="BA59" s="45">
        <v>6679</v>
      </c>
      <c r="BB59" s="37">
        <v>69</v>
      </c>
      <c r="BC59" s="37">
        <v>6610</v>
      </c>
      <c r="BD59" s="45">
        <v>25282</v>
      </c>
      <c r="BE59" s="37">
        <v>95</v>
      </c>
      <c r="BF59" s="37">
        <v>25187</v>
      </c>
      <c r="BG59" s="45">
        <v>32353</v>
      </c>
      <c r="BH59" s="37">
        <v>2195</v>
      </c>
      <c r="BI59" s="37">
        <v>30158</v>
      </c>
      <c r="BJ59" s="45">
        <v>22531</v>
      </c>
      <c r="BK59" s="37">
        <v>4335</v>
      </c>
      <c r="BL59" s="37">
        <v>18196</v>
      </c>
      <c r="BM59" s="45">
        <v>25182</v>
      </c>
      <c r="BN59" s="37">
        <v>128</v>
      </c>
      <c r="BO59" s="37">
        <v>25054</v>
      </c>
      <c r="BP59" s="45">
        <v>29519</v>
      </c>
      <c r="BQ59" s="37">
        <v>4340</v>
      </c>
      <c r="BR59" s="37">
        <v>25179</v>
      </c>
      <c r="BS59" s="45">
        <v>14859</v>
      </c>
      <c r="BT59" s="37">
        <v>2401</v>
      </c>
      <c r="BU59" s="37">
        <v>12458</v>
      </c>
      <c r="BV59" s="45">
        <v>19052</v>
      </c>
      <c r="BW59" s="37">
        <v>9283</v>
      </c>
      <c r="BX59" s="37">
        <v>9769</v>
      </c>
      <c r="BY59" s="45">
        <v>29554</v>
      </c>
      <c r="BZ59" s="37">
        <v>7358</v>
      </c>
      <c r="CA59" s="37">
        <v>22196</v>
      </c>
      <c r="CB59" s="45">
        <v>28668</v>
      </c>
      <c r="CC59" s="37">
        <v>6058</v>
      </c>
      <c r="CD59" s="37">
        <v>22610</v>
      </c>
      <c r="CE59" s="45">
        <v>21196</v>
      </c>
      <c r="CF59" s="37">
        <v>3817</v>
      </c>
      <c r="CG59" s="37">
        <v>17379</v>
      </c>
      <c r="CH59" s="45">
        <v>19586</v>
      </c>
      <c r="CI59" s="37">
        <v>86</v>
      </c>
      <c r="CJ59" s="37">
        <v>19500</v>
      </c>
      <c r="CK59" s="45">
        <v>23689</v>
      </c>
      <c r="CL59" s="37">
        <v>106</v>
      </c>
      <c r="CM59" s="52">
        <v>23583</v>
      </c>
    </row>
    <row r="60" spans="1:91" s="9" customFormat="1" ht="14.25" customHeight="1" x14ac:dyDescent="0.2">
      <c r="A60" s="30" t="s">
        <v>46</v>
      </c>
      <c r="B60" s="45">
        <v>13580</v>
      </c>
      <c r="C60" s="37">
        <v>0</v>
      </c>
      <c r="D60" s="37">
        <v>13580</v>
      </c>
      <c r="E60" s="45">
        <v>8050</v>
      </c>
      <c r="F60" s="37">
        <v>0</v>
      </c>
      <c r="G60" s="37">
        <v>8050</v>
      </c>
      <c r="H60" s="45">
        <v>10219</v>
      </c>
      <c r="I60" s="37">
        <v>0</v>
      </c>
      <c r="J60" s="37">
        <v>10219</v>
      </c>
      <c r="K60" s="45">
        <v>12712</v>
      </c>
      <c r="L60" s="37">
        <v>50</v>
      </c>
      <c r="M60" s="37">
        <v>12662</v>
      </c>
      <c r="N60" s="45">
        <v>19419</v>
      </c>
      <c r="O60" s="37">
        <v>0</v>
      </c>
      <c r="P60" s="37">
        <v>19419</v>
      </c>
      <c r="Q60" s="45">
        <v>18417</v>
      </c>
      <c r="R60" s="37">
        <v>725</v>
      </c>
      <c r="S60" s="37">
        <v>17692</v>
      </c>
      <c r="T60" s="45">
        <v>15084</v>
      </c>
      <c r="U60" s="37">
        <v>4704</v>
      </c>
      <c r="V60" s="37">
        <v>10380</v>
      </c>
      <c r="W60" s="45">
        <v>13195</v>
      </c>
      <c r="X60" s="37">
        <v>7269</v>
      </c>
      <c r="Y60" s="37">
        <v>5926</v>
      </c>
      <c r="Z60" s="45">
        <v>14286</v>
      </c>
      <c r="AA60" s="37">
        <v>0</v>
      </c>
      <c r="AB60" s="37">
        <v>14286</v>
      </c>
      <c r="AC60" s="45">
        <v>11479</v>
      </c>
      <c r="AD60" s="37">
        <v>546</v>
      </c>
      <c r="AE60" s="37">
        <v>10933</v>
      </c>
      <c r="AF60" s="45">
        <v>19349</v>
      </c>
      <c r="AG60" s="37">
        <v>1077</v>
      </c>
      <c r="AH60" s="37">
        <v>18272</v>
      </c>
      <c r="AI60" s="45">
        <v>29123</v>
      </c>
      <c r="AJ60" s="37">
        <v>1355</v>
      </c>
      <c r="AK60" s="37">
        <v>27768</v>
      </c>
      <c r="AL60" s="45">
        <v>26811</v>
      </c>
      <c r="AM60" s="37">
        <v>448</v>
      </c>
      <c r="AN60" s="37">
        <v>26363</v>
      </c>
      <c r="AO60" s="45">
        <v>19335</v>
      </c>
      <c r="AP60" s="37">
        <v>200</v>
      </c>
      <c r="AQ60" s="37">
        <v>19135</v>
      </c>
      <c r="AR60" s="45">
        <v>16868</v>
      </c>
      <c r="AS60" s="37">
        <v>2410</v>
      </c>
      <c r="AT60" s="37">
        <v>14458</v>
      </c>
      <c r="AU60" s="45">
        <v>31353</v>
      </c>
      <c r="AV60" s="37">
        <v>2390</v>
      </c>
      <c r="AW60" s="37">
        <v>28963</v>
      </c>
      <c r="AX60" s="45">
        <v>21234</v>
      </c>
      <c r="AY60" s="37">
        <v>16</v>
      </c>
      <c r="AZ60" s="37">
        <v>21218</v>
      </c>
      <c r="BA60" s="45">
        <v>34365</v>
      </c>
      <c r="BB60" s="37">
        <v>82</v>
      </c>
      <c r="BC60" s="37">
        <v>34283</v>
      </c>
      <c r="BD60" s="45">
        <v>11243</v>
      </c>
      <c r="BE60" s="37">
        <v>0</v>
      </c>
      <c r="BF60" s="37">
        <v>11243</v>
      </c>
      <c r="BG60" s="45">
        <v>18435</v>
      </c>
      <c r="BH60" s="37">
        <v>250</v>
      </c>
      <c r="BI60" s="37">
        <v>18185</v>
      </c>
      <c r="BJ60" s="45">
        <v>21519</v>
      </c>
      <c r="BK60" s="37">
        <v>80</v>
      </c>
      <c r="BL60" s="37">
        <v>21439</v>
      </c>
      <c r="BM60" s="45">
        <v>14668</v>
      </c>
      <c r="BN60" s="37">
        <v>510</v>
      </c>
      <c r="BO60" s="37">
        <v>14158</v>
      </c>
      <c r="BP60" s="45">
        <v>22669</v>
      </c>
      <c r="BQ60" s="37">
        <v>600</v>
      </c>
      <c r="BR60" s="37">
        <v>22069</v>
      </c>
      <c r="BS60" s="45">
        <v>9715</v>
      </c>
      <c r="BT60" s="37">
        <v>930</v>
      </c>
      <c r="BU60" s="37">
        <v>8785</v>
      </c>
      <c r="BV60" s="45">
        <v>12660</v>
      </c>
      <c r="BW60" s="37">
        <v>565</v>
      </c>
      <c r="BX60" s="37">
        <v>12095</v>
      </c>
      <c r="BY60" s="45">
        <v>12830</v>
      </c>
      <c r="BZ60" s="37">
        <v>375</v>
      </c>
      <c r="CA60" s="37">
        <v>12455</v>
      </c>
      <c r="CB60" s="45">
        <v>12202</v>
      </c>
      <c r="CC60" s="37">
        <v>357</v>
      </c>
      <c r="CD60" s="37">
        <v>11845</v>
      </c>
      <c r="CE60" s="45">
        <v>13230</v>
      </c>
      <c r="CF60" s="37">
        <v>755</v>
      </c>
      <c r="CG60" s="37">
        <v>12475</v>
      </c>
      <c r="CH60" s="45">
        <v>12138</v>
      </c>
      <c r="CI60" s="37">
        <v>2283</v>
      </c>
      <c r="CJ60" s="37">
        <v>9855</v>
      </c>
      <c r="CK60" s="45">
        <v>18307</v>
      </c>
      <c r="CL60" s="37">
        <v>5363</v>
      </c>
      <c r="CM60" s="52">
        <v>12944</v>
      </c>
    </row>
    <row r="61" spans="1:91" s="9" customFormat="1" ht="14.25" customHeight="1" x14ac:dyDescent="0.2">
      <c r="A61" s="30" t="s">
        <v>47</v>
      </c>
      <c r="B61" s="45">
        <v>2770</v>
      </c>
      <c r="C61" s="37">
        <v>0</v>
      </c>
      <c r="D61" s="37">
        <v>2770</v>
      </c>
      <c r="E61" s="45">
        <v>6558</v>
      </c>
      <c r="F61" s="37">
        <v>16</v>
      </c>
      <c r="G61" s="37">
        <v>6542</v>
      </c>
      <c r="H61" s="45">
        <v>4272</v>
      </c>
      <c r="I61" s="37">
        <v>0</v>
      </c>
      <c r="J61" s="37">
        <v>4272</v>
      </c>
      <c r="K61" s="45">
        <v>2056</v>
      </c>
      <c r="L61" s="37">
        <v>0</v>
      </c>
      <c r="M61" s="37">
        <v>2056</v>
      </c>
      <c r="N61" s="45">
        <v>680</v>
      </c>
      <c r="O61" s="37">
        <v>0</v>
      </c>
      <c r="P61" s="37">
        <v>680</v>
      </c>
      <c r="Q61" s="45">
        <v>1601</v>
      </c>
      <c r="R61" s="37">
        <v>0</v>
      </c>
      <c r="S61" s="37">
        <v>1601</v>
      </c>
      <c r="T61" s="45">
        <v>3379</v>
      </c>
      <c r="U61" s="37">
        <v>0</v>
      </c>
      <c r="V61" s="37">
        <v>3379</v>
      </c>
      <c r="W61" s="45">
        <v>5090</v>
      </c>
      <c r="X61" s="37">
        <v>307</v>
      </c>
      <c r="Y61" s="37">
        <v>4783</v>
      </c>
      <c r="Z61" s="45">
        <v>8226</v>
      </c>
      <c r="AA61" s="37">
        <v>1029</v>
      </c>
      <c r="AB61" s="37">
        <v>7197</v>
      </c>
      <c r="AC61" s="45">
        <v>10674</v>
      </c>
      <c r="AD61" s="37">
        <v>1438</v>
      </c>
      <c r="AE61" s="37">
        <v>9236</v>
      </c>
      <c r="AF61" s="45">
        <v>8885</v>
      </c>
      <c r="AG61" s="37">
        <v>695</v>
      </c>
      <c r="AH61" s="37">
        <v>8190</v>
      </c>
      <c r="AI61" s="45">
        <v>10885</v>
      </c>
      <c r="AJ61" s="37">
        <v>1429</v>
      </c>
      <c r="AK61" s="37">
        <v>9456</v>
      </c>
      <c r="AL61" s="45">
        <v>3898</v>
      </c>
      <c r="AM61" s="37">
        <v>276</v>
      </c>
      <c r="AN61" s="37">
        <v>3622</v>
      </c>
      <c r="AO61" s="45">
        <v>11380</v>
      </c>
      <c r="AP61" s="37">
        <v>1190</v>
      </c>
      <c r="AQ61" s="37">
        <v>10190</v>
      </c>
      <c r="AR61" s="45">
        <v>13450</v>
      </c>
      <c r="AS61" s="37">
        <v>3356</v>
      </c>
      <c r="AT61" s="37">
        <v>10094</v>
      </c>
      <c r="AU61" s="45">
        <v>18688</v>
      </c>
      <c r="AV61" s="37">
        <v>6365</v>
      </c>
      <c r="AW61" s="37">
        <v>12323</v>
      </c>
      <c r="AX61" s="45">
        <v>19602</v>
      </c>
      <c r="AY61" s="37">
        <v>2062</v>
      </c>
      <c r="AZ61" s="37">
        <v>17540</v>
      </c>
      <c r="BA61" s="45">
        <v>16739</v>
      </c>
      <c r="BB61" s="37">
        <v>2038</v>
      </c>
      <c r="BC61" s="37">
        <v>14701</v>
      </c>
      <c r="BD61" s="45">
        <v>12928</v>
      </c>
      <c r="BE61" s="37">
        <v>1528</v>
      </c>
      <c r="BF61" s="37">
        <v>11400</v>
      </c>
      <c r="BG61" s="45">
        <v>9344</v>
      </c>
      <c r="BH61" s="37">
        <v>4269</v>
      </c>
      <c r="BI61" s="37">
        <v>5075</v>
      </c>
      <c r="BJ61" s="45">
        <v>12368</v>
      </c>
      <c r="BK61" s="37">
        <v>3488</v>
      </c>
      <c r="BL61" s="37">
        <v>8880</v>
      </c>
      <c r="BM61" s="45">
        <v>10079</v>
      </c>
      <c r="BN61" s="37">
        <v>2945</v>
      </c>
      <c r="BO61" s="37">
        <v>7134</v>
      </c>
      <c r="BP61" s="45">
        <v>10236</v>
      </c>
      <c r="BQ61" s="37">
        <v>2450</v>
      </c>
      <c r="BR61" s="37">
        <v>7786</v>
      </c>
      <c r="BS61" s="45">
        <v>12787</v>
      </c>
      <c r="BT61" s="37">
        <v>7337</v>
      </c>
      <c r="BU61" s="37">
        <v>5450</v>
      </c>
      <c r="BV61" s="45">
        <v>16063</v>
      </c>
      <c r="BW61" s="37">
        <v>6473</v>
      </c>
      <c r="BX61" s="37">
        <v>9590</v>
      </c>
      <c r="BY61" s="45">
        <v>8924</v>
      </c>
      <c r="BZ61" s="37">
        <v>3014</v>
      </c>
      <c r="CA61" s="37">
        <v>5910</v>
      </c>
      <c r="CB61" s="45">
        <v>8824</v>
      </c>
      <c r="CC61" s="37">
        <v>3534</v>
      </c>
      <c r="CD61" s="37">
        <v>5290</v>
      </c>
      <c r="CE61" s="45">
        <v>15491</v>
      </c>
      <c r="CF61" s="37">
        <v>4716</v>
      </c>
      <c r="CG61" s="37">
        <v>10775</v>
      </c>
      <c r="CH61" s="45">
        <v>12041</v>
      </c>
      <c r="CI61" s="37">
        <v>4441</v>
      </c>
      <c r="CJ61" s="37">
        <v>7600</v>
      </c>
      <c r="CK61" s="45">
        <v>22622</v>
      </c>
      <c r="CL61" s="37">
        <v>10300</v>
      </c>
      <c r="CM61" s="52">
        <v>12322</v>
      </c>
    </row>
    <row r="62" spans="1:91" s="9" customFormat="1" ht="14.25" customHeight="1" x14ac:dyDescent="0.2">
      <c r="A62" s="29" t="str">
        <f>VLOOKUP("&lt;Zeilentitel_8&gt;",Uebersetzungen!$B$3:$E$24,Uebersetzungen!$B$2+1,FALSE)</f>
        <v>Region Moesa</v>
      </c>
      <c r="B62" s="44">
        <v>47397</v>
      </c>
      <c r="C62" s="36">
        <v>4624</v>
      </c>
      <c r="D62" s="36">
        <v>42773</v>
      </c>
      <c r="E62" s="44">
        <v>52308</v>
      </c>
      <c r="F62" s="36">
        <v>10454</v>
      </c>
      <c r="G62" s="36">
        <v>41854</v>
      </c>
      <c r="H62" s="44">
        <v>54799</v>
      </c>
      <c r="I62" s="36">
        <v>11499</v>
      </c>
      <c r="J62" s="36">
        <v>43300</v>
      </c>
      <c r="K62" s="44">
        <v>54144</v>
      </c>
      <c r="L62" s="36">
        <v>7270</v>
      </c>
      <c r="M62" s="36">
        <v>46874</v>
      </c>
      <c r="N62" s="44">
        <v>62156</v>
      </c>
      <c r="O62" s="36">
        <v>4060</v>
      </c>
      <c r="P62" s="36">
        <v>58096</v>
      </c>
      <c r="Q62" s="44">
        <v>51260</v>
      </c>
      <c r="R62" s="36">
        <v>3212</v>
      </c>
      <c r="S62" s="36">
        <v>48048</v>
      </c>
      <c r="T62" s="44">
        <v>54399</v>
      </c>
      <c r="U62" s="36">
        <v>8819</v>
      </c>
      <c r="V62" s="36">
        <v>45580</v>
      </c>
      <c r="W62" s="44">
        <v>60965</v>
      </c>
      <c r="X62" s="36">
        <v>6237</v>
      </c>
      <c r="Y62" s="36">
        <v>54728</v>
      </c>
      <c r="Z62" s="44">
        <v>57100</v>
      </c>
      <c r="AA62" s="36">
        <v>3855</v>
      </c>
      <c r="AB62" s="36">
        <v>53245</v>
      </c>
      <c r="AC62" s="44">
        <v>31184</v>
      </c>
      <c r="AD62" s="36">
        <v>4008</v>
      </c>
      <c r="AE62" s="36">
        <v>27176</v>
      </c>
      <c r="AF62" s="44">
        <v>34113</v>
      </c>
      <c r="AG62" s="36">
        <v>3037</v>
      </c>
      <c r="AH62" s="36">
        <v>31076</v>
      </c>
      <c r="AI62" s="44">
        <v>31807</v>
      </c>
      <c r="AJ62" s="36">
        <v>2808</v>
      </c>
      <c r="AK62" s="36">
        <v>28999</v>
      </c>
      <c r="AL62" s="44">
        <v>46376</v>
      </c>
      <c r="AM62" s="36">
        <v>4531</v>
      </c>
      <c r="AN62" s="36">
        <v>41845</v>
      </c>
      <c r="AO62" s="44">
        <v>37223</v>
      </c>
      <c r="AP62" s="36">
        <v>6817</v>
      </c>
      <c r="AQ62" s="36">
        <v>30406</v>
      </c>
      <c r="AR62" s="44">
        <v>43554</v>
      </c>
      <c r="AS62" s="36">
        <v>11768</v>
      </c>
      <c r="AT62" s="36">
        <v>31786</v>
      </c>
      <c r="AU62" s="44">
        <v>36736</v>
      </c>
      <c r="AV62" s="36">
        <v>5937</v>
      </c>
      <c r="AW62" s="36">
        <v>30799</v>
      </c>
      <c r="AX62" s="44">
        <v>37091</v>
      </c>
      <c r="AY62" s="36">
        <v>9503</v>
      </c>
      <c r="AZ62" s="36">
        <v>27588</v>
      </c>
      <c r="BA62" s="44">
        <v>36964</v>
      </c>
      <c r="BB62" s="36">
        <v>13061</v>
      </c>
      <c r="BC62" s="36">
        <v>23903</v>
      </c>
      <c r="BD62" s="44">
        <v>31544</v>
      </c>
      <c r="BE62" s="36">
        <v>10397</v>
      </c>
      <c r="BF62" s="36">
        <v>21147</v>
      </c>
      <c r="BG62" s="44">
        <v>45582</v>
      </c>
      <c r="BH62" s="36">
        <v>13974</v>
      </c>
      <c r="BI62" s="36">
        <v>31608</v>
      </c>
      <c r="BJ62" s="44">
        <v>30796</v>
      </c>
      <c r="BK62" s="36">
        <v>5827</v>
      </c>
      <c r="BL62" s="36">
        <v>24969</v>
      </c>
      <c r="BM62" s="44">
        <v>29889</v>
      </c>
      <c r="BN62" s="36">
        <v>9701</v>
      </c>
      <c r="BO62" s="36">
        <v>20188</v>
      </c>
      <c r="BP62" s="44">
        <v>44376</v>
      </c>
      <c r="BQ62" s="36">
        <v>19056</v>
      </c>
      <c r="BR62" s="36">
        <v>25320</v>
      </c>
      <c r="BS62" s="44">
        <v>41118</v>
      </c>
      <c r="BT62" s="36">
        <v>16894</v>
      </c>
      <c r="BU62" s="36">
        <v>24224</v>
      </c>
      <c r="BV62" s="44">
        <v>55133</v>
      </c>
      <c r="BW62" s="36">
        <v>16948</v>
      </c>
      <c r="BX62" s="36">
        <v>38185</v>
      </c>
      <c r="BY62" s="44">
        <v>47351</v>
      </c>
      <c r="BZ62" s="36">
        <v>15595</v>
      </c>
      <c r="CA62" s="36">
        <v>31756</v>
      </c>
      <c r="CB62" s="44">
        <v>45530</v>
      </c>
      <c r="CC62" s="36">
        <v>18453</v>
      </c>
      <c r="CD62" s="36">
        <v>27077</v>
      </c>
      <c r="CE62" s="44">
        <v>38407</v>
      </c>
      <c r="CF62" s="36">
        <v>12202</v>
      </c>
      <c r="CG62" s="36">
        <v>26205</v>
      </c>
      <c r="CH62" s="44">
        <v>32241</v>
      </c>
      <c r="CI62" s="36">
        <v>5999</v>
      </c>
      <c r="CJ62" s="36">
        <v>26242</v>
      </c>
      <c r="CK62" s="44">
        <v>48482</v>
      </c>
      <c r="CL62" s="36">
        <v>14104</v>
      </c>
      <c r="CM62" s="51">
        <v>34378</v>
      </c>
    </row>
    <row r="63" spans="1:91" s="9" customFormat="1" ht="14.25" customHeight="1" x14ac:dyDescent="0.2">
      <c r="A63" s="30" t="s">
        <v>48</v>
      </c>
      <c r="B63" s="45">
        <v>0</v>
      </c>
      <c r="C63" s="37">
        <v>0</v>
      </c>
      <c r="D63" s="37">
        <v>0</v>
      </c>
      <c r="E63" s="45">
        <v>50</v>
      </c>
      <c r="F63" s="37">
        <v>0</v>
      </c>
      <c r="G63" s="37">
        <v>50</v>
      </c>
      <c r="H63" s="45">
        <v>127</v>
      </c>
      <c r="I63" s="37">
        <v>0</v>
      </c>
      <c r="J63" s="37">
        <v>127</v>
      </c>
      <c r="K63" s="45">
        <v>83</v>
      </c>
      <c r="L63" s="37">
        <v>0</v>
      </c>
      <c r="M63" s="37">
        <v>83</v>
      </c>
      <c r="N63" s="45">
        <v>32</v>
      </c>
      <c r="O63" s="37">
        <v>0</v>
      </c>
      <c r="P63" s="37">
        <v>32</v>
      </c>
      <c r="Q63" s="45">
        <v>54</v>
      </c>
      <c r="R63" s="37">
        <v>22</v>
      </c>
      <c r="S63" s="37">
        <v>32</v>
      </c>
      <c r="T63" s="45">
        <v>2040</v>
      </c>
      <c r="U63" s="37">
        <v>1998</v>
      </c>
      <c r="V63" s="37">
        <v>42</v>
      </c>
      <c r="W63" s="45">
        <v>87</v>
      </c>
      <c r="X63" s="37">
        <v>0</v>
      </c>
      <c r="Y63" s="37">
        <v>87</v>
      </c>
      <c r="Z63" s="45">
        <v>298</v>
      </c>
      <c r="AA63" s="37">
        <v>0</v>
      </c>
      <c r="AB63" s="37">
        <v>298</v>
      </c>
      <c r="AC63" s="45">
        <v>261</v>
      </c>
      <c r="AD63" s="37">
        <v>0</v>
      </c>
      <c r="AE63" s="37">
        <v>261</v>
      </c>
      <c r="AF63" s="45">
        <v>135</v>
      </c>
      <c r="AG63" s="37">
        <v>0</v>
      </c>
      <c r="AH63" s="37">
        <v>135</v>
      </c>
      <c r="AI63" s="45">
        <v>60</v>
      </c>
      <c r="AJ63" s="37">
        <v>0</v>
      </c>
      <c r="AK63" s="37">
        <v>60</v>
      </c>
      <c r="AL63" s="45">
        <v>0</v>
      </c>
      <c r="AM63" s="37">
        <v>0</v>
      </c>
      <c r="AN63" s="37">
        <v>0</v>
      </c>
      <c r="AO63" s="45">
        <v>309</v>
      </c>
      <c r="AP63" s="37">
        <v>0</v>
      </c>
      <c r="AQ63" s="37">
        <v>309</v>
      </c>
      <c r="AR63" s="45">
        <v>530</v>
      </c>
      <c r="AS63" s="37">
        <v>0</v>
      </c>
      <c r="AT63" s="37">
        <v>530</v>
      </c>
      <c r="AU63" s="45">
        <v>90</v>
      </c>
      <c r="AV63" s="37">
        <v>0</v>
      </c>
      <c r="AW63" s="37">
        <v>90</v>
      </c>
      <c r="AX63" s="45">
        <v>1560</v>
      </c>
      <c r="AY63" s="37">
        <v>0</v>
      </c>
      <c r="AZ63" s="37">
        <v>1560</v>
      </c>
      <c r="BA63" s="45">
        <v>120</v>
      </c>
      <c r="BB63" s="37">
        <v>120</v>
      </c>
      <c r="BC63" s="37">
        <v>0</v>
      </c>
      <c r="BD63" s="45">
        <v>685</v>
      </c>
      <c r="BE63" s="37">
        <v>105</v>
      </c>
      <c r="BF63" s="37">
        <v>580</v>
      </c>
      <c r="BG63" s="45">
        <v>800</v>
      </c>
      <c r="BH63" s="37">
        <v>50</v>
      </c>
      <c r="BI63" s="37">
        <v>750</v>
      </c>
      <c r="BJ63" s="45">
        <v>1080</v>
      </c>
      <c r="BK63" s="37">
        <v>500</v>
      </c>
      <c r="BL63" s="37">
        <v>580</v>
      </c>
      <c r="BM63" s="45">
        <v>1262</v>
      </c>
      <c r="BN63" s="37">
        <v>1000</v>
      </c>
      <c r="BO63" s="37">
        <v>262</v>
      </c>
      <c r="BP63" s="45">
        <v>2788</v>
      </c>
      <c r="BQ63" s="37">
        <v>2388</v>
      </c>
      <c r="BR63" s="37">
        <v>400</v>
      </c>
      <c r="BS63" s="45">
        <v>2803</v>
      </c>
      <c r="BT63" s="37">
        <v>2403</v>
      </c>
      <c r="BU63" s="37">
        <v>400</v>
      </c>
      <c r="BV63" s="45">
        <v>1460</v>
      </c>
      <c r="BW63" s="37">
        <v>1460</v>
      </c>
      <c r="BX63" s="37">
        <v>0</v>
      </c>
      <c r="BY63" s="45">
        <v>1541</v>
      </c>
      <c r="BZ63" s="37">
        <v>1461</v>
      </c>
      <c r="CA63" s="37">
        <v>80</v>
      </c>
      <c r="CB63" s="45">
        <v>250</v>
      </c>
      <c r="CC63" s="37">
        <v>250</v>
      </c>
      <c r="CD63" s="37">
        <v>0</v>
      </c>
      <c r="CE63" s="45">
        <v>1362</v>
      </c>
      <c r="CF63" s="37">
        <v>812</v>
      </c>
      <c r="CG63" s="37">
        <v>550</v>
      </c>
      <c r="CH63" s="45">
        <v>1230</v>
      </c>
      <c r="CI63" s="37">
        <v>480</v>
      </c>
      <c r="CJ63" s="37">
        <v>750</v>
      </c>
      <c r="CK63" s="45">
        <v>2490</v>
      </c>
      <c r="CL63" s="37">
        <v>2420</v>
      </c>
      <c r="CM63" s="52">
        <v>70</v>
      </c>
    </row>
    <row r="64" spans="1:91" s="9" customFormat="1" ht="14.25" customHeight="1" x14ac:dyDescent="0.2">
      <c r="A64" s="30" t="s">
        <v>49</v>
      </c>
      <c r="B64" s="45">
        <v>970</v>
      </c>
      <c r="C64" s="37">
        <v>0</v>
      </c>
      <c r="D64" s="37">
        <v>970</v>
      </c>
      <c r="E64" s="45">
        <v>694</v>
      </c>
      <c r="F64" s="37">
        <v>0</v>
      </c>
      <c r="G64" s="37">
        <v>694</v>
      </c>
      <c r="H64" s="45">
        <v>78</v>
      </c>
      <c r="I64" s="37">
        <v>0</v>
      </c>
      <c r="J64" s="37">
        <v>78</v>
      </c>
      <c r="K64" s="45">
        <v>12</v>
      </c>
      <c r="L64" s="37">
        <v>0</v>
      </c>
      <c r="M64" s="37">
        <v>12</v>
      </c>
      <c r="N64" s="45">
        <v>0</v>
      </c>
      <c r="O64" s="37">
        <v>0</v>
      </c>
      <c r="P64" s="37">
        <v>0</v>
      </c>
      <c r="Q64" s="45">
        <v>180</v>
      </c>
      <c r="R64" s="37">
        <v>0</v>
      </c>
      <c r="S64" s="37">
        <v>180</v>
      </c>
      <c r="T64" s="45">
        <v>916</v>
      </c>
      <c r="U64" s="37">
        <v>0</v>
      </c>
      <c r="V64" s="37">
        <v>916</v>
      </c>
      <c r="W64" s="45">
        <v>603</v>
      </c>
      <c r="X64" s="37">
        <v>0</v>
      </c>
      <c r="Y64" s="37">
        <v>603</v>
      </c>
      <c r="Z64" s="45">
        <v>372</v>
      </c>
      <c r="AA64" s="37">
        <v>0</v>
      </c>
      <c r="AB64" s="37">
        <v>372</v>
      </c>
      <c r="AC64" s="45">
        <v>1888</v>
      </c>
      <c r="AD64" s="37">
        <v>0</v>
      </c>
      <c r="AE64" s="37">
        <v>1888</v>
      </c>
      <c r="AF64" s="45">
        <v>1512</v>
      </c>
      <c r="AG64" s="37">
        <v>0</v>
      </c>
      <c r="AH64" s="37">
        <v>1512</v>
      </c>
      <c r="AI64" s="45">
        <v>2399</v>
      </c>
      <c r="AJ64" s="37">
        <v>0</v>
      </c>
      <c r="AK64" s="37">
        <v>2399</v>
      </c>
      <c r="AL64" s="45">
        <v>194</v>
      </c>
      <c r="AM64" s="37">
        <v>0</v>
      </c>
      <c r="AN64" s="37">
        <v>194</v>
      </c>
      <c r="AO64" s="45">
        <v>244</v>
      </c>
      <c r="AP64" s="37">
        <v>0</v>
      </c>
      <c r="AQ64" s="37">
        <v>244</v>
      </c>
      <c r="AR64" s="45">
        <v>496</v>
      </c>
      <c r="AS64" s="37">
        <v>0</v>
      </c>
      <c r="AT64" s="37">
        <v>496</v>
      </c>
      <c r="AU64" s="45">
        <v>400</v>
      </c>
      <c r="AV64" s="37">
        <v>0</v>
      </c>
      <c r="AW64" s="37">
        <v>400</v>
      </c>
      <c r="AX64" s="45">
        <v>200</v>
      </c>
      <c r="AY64" s="37">
        <v>0</v>
      </c>
      <c r="AZ64" s="37">
        <v>200</v>
      </c>
      <c r="BA64" s="45">
        <v>352</v>
      </c>
      <c r="BB64" s="37">
        <v>0</v>
      </c>
      <c r="BC64" s="37">
        <v>352</v>
      </c>
      <c r="BD64" s="45">
        <v>210</v>
      </c>
      <c r="BE64" s="37">
        <v>0</v>
      </c>
      <c r="BF64" s="37">
        <v>210</v>
      </c>
      <c r="BG64" s="45">
        <v>0</v>
      </c>
      <c r="BH64" s="37">
        <v>0</v>
      </c>
      <c r="BI64" s="37">
        <v>0</v>
      </c>
      <c r="BJ64" s="45">
        <v>862</v>
      </c>
      <c r="BK64" s="37">
        <v>0</v>
      </c>
      <c r="BL64" s="37">
        <v>862</v>
      </c>
      <c r="BM64" s="45">
        <v>770</v>
      </c>
      <c r="BN64" s="37">
        <v>0</v>
      </c>
      <c r="BO64" s="37">
        <v>770</v>
      </c>
      <c r="BP64" s="45">
        <v>210</v>
      </c>
      <c r="BQ64" s="37">
        <v>0</v>
      </c>
      <c r="BR64" s="37">
        <v>210</v>
      </c>
      <c r="BS64" s="45">
        <v>0</v>
      </c>
      <c r="BT64" s="37">
        <v>0</v>
      </c>
      <c r="BU64" s="37">
        <v>0</v>
      </c>
      <c r="BV64" s="45">
        <v>1050</v>
      </c>
      <c r="BW64" s="37">
        <v>0</v>
      </c>
      <c r="BX64" s="37">
        <v>1050</v>
      </c>
      <c r="BY64" s="45">
        <v>1450</v>
      </c>
      <c r="BZ64" s="37">
        <v>570</v>
      </c>
      <c r="CA64" s="37">
        <v>880</v>
      </c>
      <c r="CB64" s="45">
        <v>750</v>
      </c>
      <c r="CC64" s="37">
        <v>200</v>
      </c>
      <c r="CD64" s="37">
        <v>550</v>
      </c>
      <c r="CE64" s="45">
        <v>545</v>
      </c>
      <c r="CF64" s="37">
        <v>250</v>
      </c>
      <c r="CG64" s="37">
        <v>295</v>
      </c>
      <c r="CH64" s="45">
        <v>1087</v>
      </c>
      <c r="CI64" s="37">
        <v>497</v>
      </c>
      <c r="CJ64" s="37">
        <v>590</v>
      </c>
      <c r="CK64" s="45">
        <v>1250</v>
      </c>
      <c r="CL64" s="37">
        <v>350</v>
      </c>
      <c r="CM64" s="52">
        <v>900</v>
      </c>
    </row>
    <row r="65" spans="1:91" s="9" customFormat="1" ht="14.25" customHeight="1" x14ac:dyDescent="0.2">
      <c r="A65" s="30" t="s">
        <v>50</v>
      </c>
      <c r="B65" s="45">
        <v>1110</v>
      </c>
      <c r="C65" s="37">
        <v>0</v>
      </c>
      <c r="D65" s="37">
        <v>1110</v>
      </c>
      <c r="E65" s="45">
        <v>762</v>
      </c>
      <c r="F65" s="37">
        <v>0</v>
      </c>
      <c r="G65" s="37">
        <v>762</v>
      </c>
      <c r="H65" s="45">
        <v>640</v>
      </c>
      <c r="I65" s="37">
        <v>0</v>
      </c>
      <c r="J65" s="37">
        <v>640</v>
      </c>
      <c r="K65" s="45">
        <v>1020</v>
      </c>
      <c r="L65" s="37">
        <v>0</v>
      </c>
      <c r="M65" s="37">
        <v>1020</v>
      </c>
      <c r="N65" s="45">
        <v>723</v>
      </c>
      <c r="O65" s="37">
        <v>51</v>
      </c>
      <c r="P65" s="37">
        <v>672</v>
      </c>
      <c r="Q65" s="45">
        <v>365</v>
      </c>
      <c r="R65" s="37">
        <v>57</v>
      </c>
      <c r="S65" s="37">
        <v>308</v>
      </c>
      <c r="T65" s="45">
        <v>1104</v>
      </c>
      <c r="U65" s="37">
        <v>0</v>
      </c>
      <c r="V65" s="37">
        <v>1104</v>
      </c>
      <c r="W65" s="45">
        <v>1148</v>
      </c>
      <c r="X65" s="37">
        <v>0</v>
      </c>
      <c r="Y65" s="37">
        <v>1148</v>
      </c>
      <c r="Z65" s="45">
        <v>1028</v>
      </c>
      <c r="AA65" s="37">
        <v>0</v>
      </c>
      <c r="AB65" s="37">
        <v>1028</v>
      </c>
      <c r="AC65" s="45">
        <v>782</v>
      </c>
      <c r="AD65" s="37">
        <v>0</v>
      </c>
      <c r="AE65" s="37">
        <v>782</v>
      </c>
      <c r="AF65" s="45">
        <v>841</v>
      </c>
      <c r="AG65" s="37">
        <v>0</v>
      </c>
      <c r="AH65" s="37">
        <v>841</v>
      </c>
      <c r="AI65" s="45">
        <v>148</v>
      </c>
      <c r="AJ65" s="37">
        <v>0</v>
      </c>
      <c r="AK65" s="37">
        <v>148</v>
      </c>
      <c r="AL65" s="45">
        <v>582</v>
      </c>
      <c r="AM65" s="37">
        <v>0</v>
      </c>
      <c r="AN65" s="37">
        <v>582</v>
      </c>
      <c r="AO65" s="45">
        <v>782</v>
      </c>
      <c r="AP65" s="37">
        <v>0</v>
      </c>
      <c r="AQ65" s="37">
        <v>782</v>
      </c>
      <c r="AR65" s="45">
        <v>294</v>
      </c>
      <c r="AS65" s="37">
        <v>0</v>
      </c>
      <c r="AT65" s="37">
        <v>294</v>
      </c>
      <c r="AU65" s="45">
        <v>190</v>
      </c>
      <c r="AV65" s="37">
        <v>0</v>
      </c>
      <c r="AW65" s="37">
        <v>190</v>
      </c>
      <c r="AX65" s="45">
        <v>190</v>
      </c>
      <c r="AY65" s="37">
        <v>0</v>
      </c>
      <c r="AZ65" s="37">
        <v>190</v>
      </c>
      <c r="BA65" s="45">
        <v>565</v>
      </c>
      <c r="BB65" s="37">
        <v>300</v>
      </c>
      <c r="BC65" s="37">
        <v>265</v>
      </c>
      <c r="BD65" s="45">
        <v>1291</v>
      </c>
      <c r="BE65" s="37">
        <v>850</v>
      </c>
      <c r="BF65" s="37">
        <v>441</v>
      </c>
      <c r="BG65" s="45">
        <v>1226</v>
      </c>
      <c r="BH65" s="37">
        <v>400</v>
      </c>
      <c r="BI65" s="37">
        <v>826</v>
      </c>
      <c r="BJ65" s="45">
        <v>520</v>
      </c>
      <c r="BK65" s="37">
        <v>80</v>
      </c>
      <c r="BL65" s="37">
        <v>440</v>
      </c>
      <c r="BM65" s="45">
        <v>0</v>
      </c>
      <c r="BN65" s="37">
        <v>0</v>
      </c>
      <c r="BO65" s="37">
        <v>0</v>
      </c>
      <c r="BP65" s="45">
        <v>925</v>
      </c>
      <c r="BQ65" s="37">
        <v>0</v>
      </c>
      <c r="BR65" s="37">
        <v>925</v>
      </c>
      <c r="BS65" s="45">
        <v>430</v>
      </c>
      <c r="BT65" s="37">
        <v>50</v>
      </c>
      <c r="BU65" s="37">
        <v>380</v>
      </c>
      <c r="BV65" s="45">
        <v>427</v>
      </c>
      <c r="BW65" s="37">
        <v>50</v>
      </c>
      <c r="BX65" s="37">
        <v>377</v>
      </c>
      <c r="BY65" s="45">
        <v>409</v>
      </c>
      <c r="BZ65" s="37">
        <v>0</v>
      </c>
      <c r="CA65" s="37">
        <v>409</v>
      </c>
      <c r="CB65" s="45">
        <v>747</v>
      </c>
      <c r="CC65" s="37">
        <v>215</v>
      </c>
      <c r="CD65" s="37">
        <v>532</v>
      </c>
      <c r="CE65" s="45">
        <v>2067</v>
      </c>
      <c r="CF65" s="37">
        <v>1457</v>
      </c>
      <c r="CG65" s="37">
        <v>610</v>
      </c>
      <c r="CH65" s="45">
        <v>1327</v>
      </c>
      <c r="CI65" s="37">
        <v>657</v>
      </c>
      <c r="CJ65" s="37">
        <v>670</v>
      </c>
      <c r="CK65" s="45">
        <v>2521</v>
      </c>
      <c r="CL65" s="37">
        <v>500</v>
      </c>
      <c r="CM65" s="52">
        <v>2021</v>
      </c>
    </row>
    <row r="66" spans="1:91" s="9" customFormat="1" ht="14.25" customHeight="1" x14ac:dyDescent="0.2">
      <c r="A66" s="30" t="s">
        <v>51</v>
      </c>
      <c r="B66" s="45">
        <v>356</v>
      </c>
      <c r="C66" s="37">
        <v>0</v>
      </c>
      <c r="D66" s="37">
        <v>356</v>
      </c>
      <c r="E66" s="45">
        <v>656</v>
      </c>
      <c r="F66" s="37">
        <v>0</v>
      </c>
      <c r="G66" s="37">
        <v>656</v>
      </c>
      <c r="H66" s="45">
        <v>91</v>
      </c>
      <c r="I66" s="37">
        <v>0</v>
      </c>
      <c r="J66" s="37">
        <v>91</v>
      </c>
      <c r="K66" s="45">
        <v>20</v>
      </c>
      <c r="L66" s="37">
        <v>0</v>
      </c>
      <c r="M66" s="37">
        <v>20</v>
      </c>
      <c r="N66" s="45">
        <v>99</v>
      </c>
      <c r="O66" s="37">
        <v>0</v>
      </c>
      <c r="P66" s="37">
        <v>99</v>
      </c>
      <c r="Q66" s="45">
        <v>70</v>
      </c>
      <c r="R66" s="37">
        <v>0</v>
      </c>
      <c r="S66" s="37">
        <v>70</v>
      </c>
      <c r="T66" s="45">
        <v>64</v>
      </c>
      <c r="U66" s="37">
        <v>0</v>
      </c>
      <c r="V66" s="37">
        <v>64</v>
      </c>
      <c r="W66" s="45">
        <v>772</v>
      </c>
      <c r="X66" s="37">
        <v>0</v>
      </c>
      <c r="Y66" s="37">
        <v>772</v>
      </c>
      <c r="Z66" s="45">
        <v>348</v>
      </c>
      <c r="AA66" s="37">
        <v>0</v>
      </c>
      <c r="AB66" s="37">
        <v>348</v>
      </c>
      <c r="AC66" s="45">
        <v>159</v>
      </c>
      <c r="AD66" s="37">
        <v>0</v>
      </c>
      <c r="AE66" s="37">
        <v>159</v>
      </c>
      <c r="AF66" s="45">
        <v>174</v>
      </c>
      <c r="AG66" s="37">
        <v>0</v>
      </c>
      <c r="AH66" s="37">
        <v>174</v>
      </c>
      <c r="AI66" s="45">
        <v>411</v>
      </c>
      <c r="AJ66" s="37">
        <v>0</v>
      </c>
      <c r="AK66" s="37">
        <v>411</v>
      </c>
      <c r="AL66" s="45">
        <v>649</v>
      </c>
      <c r="AM66" s="37">
        <v>0</v>
      </c>
      <c r="AN66" s="37">
        <v>649</v>
      </c>
      <c r="AO66" s="45">
        <v>153</v>
      </c>
      <c r="AP66" s="37">
        <v>0</v>
      </c>
      <c r="AQ66" s="37">
        <v>153</v>
      </c>
      <c r="AR66" s="45">
        <v>577</v>
      </c>
      <c r="AS66" s="37">
        <v>0</v>
      </c>
      <c r="AT66" s="37">
        <v>577</v>
      </c>
      <c r="AU66" s="45">
        <v>374</v>
      </c>
      <c r="AV66" s="37">
        <v>0</v>
      </c>
      <c r="AW66" s="37">
        <v>374</v>
      </c>
      <c r="AX66" s="45">
        <v>131</v>
      </c>
      <c r="AY66" s="37">
        <v>0</v>
      </c>
      <c r="AZ66" s="37">
        <v>131</v>
      </c>
      <c r="BA66" s="45">
        <v>128</v>
      </c>
      <c r="BB66" s="37">
        <v>0</v>
      </c>
      <c r="BC66" s="37">
        <v>128</v>
      </c>
      <c r="BD66" s="45">
        <v>0</v>
      </c>
      <c r="BE66" s="37">
        <v>0</v>
      </c>
      <c r="BF66" s="37">
        <v>0</v>
      </c>
      <c r="BG66" s="45">
        <v>250</v>
      </c>
      <c r="BH66" s="37">
        <v>0</v>
      </c>
      <c r="BI66" s="37">
        <v>250</v>
      </c>
      <c r="BJ66" s="45">
        <v>450</v>
      </c>
      <c r="BK66" s="37">
        <v>0</v>
      </c>
      <c r="BL66" s="37">
        <v>450</v>
      </c>
      <c r="BM66" s="45">
        <v>550</v>
      </c>
      <c r="BN66" s="37">
        <v>300</v>
      </c>
      <c r="BO66" s="37">
        <v>250</v>
      </c>
      <c r="BP66" s="45">
        <v>1280</v>
      </c>
      <c r="BQ66" s="37">
        <v>780</v>
      </c>
      <c r="BR66" s="37">
        <v>500</v>
      </c>
      <c r="BS66" s="45">
        <v>1520</v>
      </c>
      <c r="BT66" s="37">
        <v>1120</v>
      </c>
      <c r="BU66" s="37">
        <v>400</v>
      </c>
      <c r="BV66" s="45">
        <v>850</v>
      </c>
      <c r="BW66" s="37">
        <v>500</v>
      </c>
      <c r="BX66" s="37">
        <v>350</v>
      </c>
      <c r="BY66" s="45">
        <v>1090</v>
      </c>
      <c r="BZ66" s="37">
        <v>400</v>
      </c>
      <c r="CA66" s="37">
        <v>690</v>
      </c>
      <c r="CB66" s="45">
        <v>1550</v>
      </c>
      <c r="CC66" s="37">
        <v>200</v>
      </c>
      <c r="CD66" s="37">
        <v>1350</v>
      </c>
      <c r="CE66" s="45">
        <v>2820</v>
      </c>
      <c r="CF66" s="37">
        <v>0</v>
      </c>
      <c r="CG66" s="37">
        <v>2820</v>
      </c>
      <c r="CH66" s="45">
        <v>1908</v>
      </c>
      <c r="CI66" s="37">
        <v>0</v>
      </c>
      <c r="CJ66" s="37">
        <v>1908</v>
      </c>
      <c r="CK66" s="45">
        <v>500</v>
      </c>
      <c r="CL66" s="37">
        <v>0</v>
      </c>
      <c r="CM66" s="52">
        <v>500</v>
      </c>
    </row>
    <row r="67" spans="1:91" s="9" customFormat="1" ht="14.25" customHeight="1" x14ac:dyDescent="0.2">
      <c r="A67" s="30" t="s">
        <v>52</v>
      </c>
      <c r="B67" s="45">
        <v>2487</v>
      </c>
      <c r="C67" s="37">
        <v>0</v>
      </c>
      <c r="D67" s="37">
        <v>2487</v>
      </c>
      <c r="E67" s="45">
        <v>2739</v>
      </c>
      <c r="F67" s="37">
        <v>0</v>
      </c>
      <c r="G67" s="37">
        <v>2739</v>
      </c>
      <c r="H67" s="45">
        <v>2614</v>
      </c>
      <c r="I67" s="37">
        <v>0</v>
      </c>
      <c r="J67" s="37">
        <v>2614</v>
      </c>
      <c r="K67" s="45">
        <v>4812</v>
      </c>
      <c r="L67" s="37">
        <v>0</v>
      </c>
      <c r="M67" s="37">
        <v>4812</v>
      </c>
      <c r="N67" s="45">
        <v>6119</v>
      </c>
      <c r="O67" s="37">
        <v>0</v>
      </c>
      <c r="P67" s="37">
        <v>6119</v>
      </c>
      <c r="Q67" s="45">
        <v>6172</v>
      </c>
      <c r="R67" s="37">
        <v>1243</v>
      </c>
      <c r="S67" s="37">
        <v>4929</v>
      </c>
      <c r="T67" s="45">
        <v>5135</v>
      </c>
      <c r="U67" s="37">
        <v>2507</v>
      </c>
      <c r="V67" s="37">
        <v>2628</v>
      </c>
      <c r="W67" s="45">
        <v>10231</v>
      </c>
      <c r="X67" s="37">
        <v>2633</v>
      </c>
      <c r="Y67" s="37">
        <v>7598</v>
      </c>
      <c r="Z67" s="45">
        <v>4861</v>
      </c>
      <c r="AA67" s="37">
        <v>1330</v>
      </c>
      <c r="AB67" s="37">
        <v>3531</v>
      </c>
      <c r="AC67" s="45">
        <v>1390</v>
      </c>
      <c r="AD67" s="37">
        <v>0</v>
      </c>
      <c r="AE67" s="37">
        <v>1390</v>
      </c>
      <c r="AF67" s="45">
        <v>3278</v>
      </c>
      <c r="AG67" s="37">
        <v>0</v>
      </c>
      <c r="AH67" s="37">
        <v>3278</v>
      </c>
      <c r="AI67" s="45">
        <v>4209</v>
      </c>
      <c r="AJ67" s="37">
        <v>0</v>
      </c>
      <c r="AK67" s="37">
        <v>4209</v>
      </c>
      <c r="AL67" s="45">
        <v>4421</v>
      </c>
      <c r="AM67" s="37">
        <v>0</v>
      </c>
      <c r="AN67" s="37">
        <v>4421</v>
      </c>
      <c r="AO67" s="45">
        <v>1204</v>
      </c>
      <c r="AP67" s="37">
        <v>0</v>
      </c>
      <c r="AQ67" s="37">
        <v>1204</v>
      </c>
      <c r="AR67" s="45">
        <v>1930</v>
      </c>
      <c r="AS67" s="37">
        <v>0</v>
      </c>
      <c r="AT67" s="37">
        <v>1930</v>
      </c>
      <c r="AU67" s="45">
        <v>2980</v>
      </c>
      <c r="AV67" s="37">
        <v>290</v>
      </c>
      <c r="AW67" s="37">
        <v>2690</v>
      </c>
      <c r="AX67" s="45">
        <v>1944</v>
      </c>
      <c r="AY67" s="37">
        <v>0</v>
      </c>
      <c r="AZ67" s="37">
        <v>1944</v>
      </c>
      <c r="BA67" s="45">
        <v>820</v>
      </c>
      <c r="BB67" s="37">
        <v>0</v>
      </c>
      <c r="BC67" s="37">
        <v>820</v>
      </c>
      <c r="BD67" s="45">
        <v>1215</v>
      </c>
      <c r="BE67" s="37">
        <v>26</v>
      </c>
      <c r="BF67" s="37">
        <v>1189</v>
      </c>
      <c r="BG67" s="45">
        <v>1103</v>
      </c>
      <c r="BH67" s="37">
        <v>0</v>
      </c>
      <c r="BI67" s="37">
        <v>1103</v>
      </c>
      <c r="BJ67" s="45">
        <v>2248</v>
      </c>
      <c r="BK67" s="37">
        <v>50</v>
      </c>
      <c r="BL67" s="37">
        <v>2198</v>
      </c>
      <c r="BM67" s="45">
        <v>990</v>
      </c>
      <c r="BN67" s="37">
        <v>250</v>
      </c>
      <c r="BO67" s="37">
        <v>740</v>
      </c>
      <c r="BP67" s="45">
        <v>1154</v>
      </c>
      <c r="BQ67" s="37">
        <v>60</v>
      </c>
      <c r="BR67" s="37">
        <v>1094</v>
      </c>
      <c r="BS67" s="45">
        <v>1750</v>
      </c>
      <c r="BT67" s="37">
        <v>0</v>
      </c>
      <c r="BU67" s="37">
        <v>1750</v>
      </c>
      <c r="BV67" s="45">
        <v>5050</v>
      </c>
      <c r="BW67" s="37">
        <v>0</v>
      </c>
      <c r="BX67" s="37">
        <v>5050</v>
      </c>
      <c r="BY67" s="45">
        <v>3180</v>
      </c>
      <c r="BZ67" s="37">
        <v>330</v>
      </c>
      <c r="CA67" s="37">
        <v>2850</v>
      </c>
      <c r="CB67" s="45">
        <v>8396</v>
      </c>
      <c r="CC67" s="37">
        <v>5811</v>
      </c>
      <c r="CD67" s="37">
        <v>2585</v>
      </c>
      <c r="CE67" s="45">
        <v>3106</v>
      </c>
      <c r="CF67" s="37">
        <v>2421</v>
      </c>
      <c r="CG67" s="37">
        <v>685</v>
      </c>
      <c r="CH67" s="45">
        <v>1356</v>
      </c>
      <c r="CI67" s="37">
        <v>356</v>
      </c>
      <c r="CJ67" s="37">
        <v>1000</v>
      </c>
      <c r="CK67" s="45">
        <v>1445</v>
      </c>
      <c r="CL67" s="37">
        <v>445</v>
      </c>
      <c r="CM67" s="52">
        <v>1000</v>
      </c>
    </row>
    <row r="68" spans="1:91" s="9" customFormat="1" ht="14.25" customHeight="1" x14ac:dyDescent="0.2">
      <c r="A68" s="30" t="s">
        <v>53</v>
      </c>
      <c r="B68" s="45">
        <v>2535</v>
      </c>
      <c r="C68" s="37">
        <v>0</v>
      </c>
      <c r="D68" s="37">
        <v>2535</v>
      </c>
      <c r="E68" s="45">
        <v>6004</v>
      </c>
      <c r="F68" s="37">
        <v>3104</v>
      </c>
      <c r="G68" s="37">
        <v>2900</v>
      </c>
      <c r="H68" s="45">
        <v>12737</v>
      </c>
      <c r="I68" s="37">
        <v>8136</v>
      </c>
      <c r="J68" s="37">
        <v>4601</v>
      </c>
      <c r="K68" s="45">
        <v>13519</v>
      </c>
      <c r="L68" s="37">
        <v>5543</v>
      </c>
      <c r="M68" s="37">
        <v>7976</v>
      </c>
      <c r="N68" s="45">
        <v>6697</v>
      </c>
      <c r="O68" s="37">
        <v>863</v>
      </c>
      <c r="P68" s="37">
        <v>5834</v>
      </c>
      <c r="Q68" s="45">
        <v>4191</v>
      </c>
      <c r="R68" s="37">
        <v>135</v>
      </c>
      <c r="S68" s="37">
        <v>4056</v>
      </c>
      <c r="T68" s="45">
        <v>4909</v>
      </c>
      <c r="U68" s="37">
        <v>2428</v>
      </c>
      <c r="V68" s="37">
        <v>2481</v>
      </c>
      <c r="W68" s="45">
        <v>4785</v>
      </c>
      <c r="X68" s="37">
        <v>705</v>
      </c>
      <c r="Y68" s="37">
        <v>4080</v>
      </c>
      <c r="Z68" s="45">
        <v>4289</v>
      </c>
      <c r="AA68" s="37">
        <v>1447</v>
      </c>
      <c r="AB68" s="37">
        <v>2842</v>
      </c>
      <c r="AC68" s="45">
        <v>6764</v>
      </c>
      <c r="AD68" s="37">
        <v>1905</v>
      </c>
      <c r="AE68" s="37">
        <v>4859</v>
      </c>
      <c r="AF68" s="45">
        <v>7637</v>
      </c>
      <c r="AG68" s="37">
        <v>2230</v>
      </c>
      <c r="AH68" s="37">
        <v>5407</v>
      </c>
      <c r="AI68" s="45">
        <v>4030</v>
      </c>
      <c r="AJ68" s="37">
        <v>1610</v>
      </c>
      <c r="AK68" s="37">
        <v>2420</v>
      </c>
      <c r="AL68" s="45">
        <v>6702</v>
      </c>
      <c r="AM68" s="37">
        <v>2762</v>
      </c>
      <c r="AN68" s="37">
        <v>3940</v>
      </c>
      <c r="AO68" s="45">
        <v>5806</v>
      </c>
      <c r="AP68" s="37">
        <v>3238</v>
      </c>
      <c r="AQ68" s="37">
        <v>2568</v>
      </c>
      <c r="AR68" s="45">
        <v>12435</v>
      </c>
      <c r="AS68" s="37">
        <v>7142</v>
      </c>
      <c r="AT68" s="37">
        <v>5293</v>
      </c>
      <c r="AU68" s="45">
        <v>12114</v>
      </c>
      <c r="AV68" s="37">
        <v>2854</v>
      </c>
      <c r="AW68" s="37">
        <v>9260</v>
      </c>
      <c r="AX68" s="45">
        <v>9485</v>
      </c>
      <c r="AY68" s="37">
        <v>2578</v>
      </c>
      <c r="AZ68" s="37">
        <v>6907</v>
      </c>
      <c r="BA68" s="45">
        <v>9206</v>
      </c>
      <c r="BB68" s="37">
        <v>2959</v>
      </c>
      <c r="BC68" s="37">
        <v>6247</v>
      </c>
      <c r="BD68" s="45">
        <v>12341</v>
      </c>
      <c r="BE68" s="37">
        <v>7183</v>
      </c>
      <c r="BF68" s="37">
        <v>5158</v>
      </c>
      <c r="BG68" s="45">
        <v>16235</v>
      </c>
      <c r="BH68" s="37">
        <v>7138</v>
      </c>
      <c r="BI68" s="37">
        <v>9097</v>
      </c>
      <c r="BJ68" s="45">
        <v>4385</v>
      </c>
      <c r="BK68" s="37">
        <v>2380</v>
      </c>
      <c r="BL68" s="37">
        <v>2005</v>
      </c>
      <c r="BM68" s="45">
        <v>10878</v>
      </c>
      <c r="BN68" s="37">
        <v>4708</v>
      </c>
      <c r="BO68" s="37">
        <v>6170</v>
      </c>
      <c r="BP68" s="45">
        <v>16018</v>
      </c>
      <c r="BQ68" s="37">
        <v>10477</v>
      </c>
      <c r="BR68" s="37">
        <v>5541</v>
      </c>
      <c r="BS68" s="45">
        <v>14364</v>
      </c>
      <c r="BT68" s="37">
        <v>6817</v>
      </c>
      <c r="BU68" s="37">
        <v>7547</v>
      </c>
      <c r="BV68" s="45">
        <v>17135</v>
      </c>
      <c r="BW68" s="37">
        <v>3690</v>
      </c>
      <c r="BX68" s="37">
        <v>13445</v>
      </c>
      <c r="BY68" s="45">
        <v>16545</v>
      </c>
      <c r="BZ68" s="37">
        <v>6690</v>
      </c>
      <c r="CA68" s="37">
        <v>9855</v>
      </c>
      <c r="CB68" s="45">
        <v>10323</v>
      </c>
      <c r="CC68" s="37">
        <v>4204</v>
      </c>
      <c r="CD68" s="37">
        <v>6119</v>
      </c>
      <c r="CE68" s="45">
        <v>9495</v>
      </c>
      <c r="CF68" s="37">
        <v>2042</v>
      </c>
      <c r="CG68" s="37">
        <v>7453</v>
      </c>
      <c r="CH68" s="45">
        <v>2235</v>
      </c>
      <c r="CI68" s="37">
        <v>96</v>
      </c>
      <c r="CJ68" s="37">
        <v>2139</v>
      </c>
      <c r="CK68" s="45">
        <v>13498</v>
      </c>
      <c r="CL68" s="37">
        <v>461</v>
      </c>
      <c r="CM68" s="52">
        <v>13037</v>
      </c>
    </row>
    <row r="69" spans="1:91" s="9" customFormat="1" ht="14.25" customHeight="1" x14ac:dyDescent="0.2">
      <c r="A69" s="30" t="s">
        <v>54</v>
      </c>
      <c r="B69" s="45">
        <v>984</v>
      </c>
      <c r="C69" s="37">
        <v>107</v>
      </c>
      <c r="D69" s="37">
        <v>877</v>
      </c>
      <c r="E69" s="45">
        <v>1442</v>
      </c>
      <c r="F69" s="37">
        <v>63</v>
      </c>
      <c r="G69" s="37">
        <v>1379</v>
      </c>
      <c r="H69" s="45">
        <v>1169</v>
      </c>
      <c r="I69" s="37">
        <v>0</v>
      </c>
      <c r="J69" s="37">
        <v>1169</v>
      </c>
      <c r="K69" s="45">
        <v>102</v>
      </c>
      <c r="L69" s="37">
        <v>0</v>
      </c>
      <c r="M69" s="37">
        <v>102</v>
      </c>
      <c r="N69" s="45">
        <v>256</v>
      </c>
      <c r="O69" s="37">
        <v>0</v>
      </c>
      <c r="P69" s="37">
        <v>256</v>
      </c>
      <c r="Q69" s="45">
        <v>777</v>
      </c>
      <c r="R69" s="37">
        <v>0</v>
      </c>
      <c r="S69" s="37">
        <v>777</v>
      </c>
      <c r="T69" s="45">
        <v>617</v>
      </c>
      <c r="U69" s="37">
        <v>0</v>
      </c>
      <c r="V69" s="37">
        <v>617</v>
      </c>
      <c r="W69" s="45">
        <v>604</v>
      </c>
      <c r="X69" s="37">
        <v>0</v>
      </c>
      <c r="Y69" s="37">
        <v>604</v>
      </c>
      <c r="Z69" s="45">
        <v>957</v>
      </c>
      <c r="AA69" s="37">
        <v>0</v>
      </c>
      <c r="AB69" s="37">
        <v>957</v>
      </c>
      <c r="AC69" s="45">
        <v>1519</v>
      </c>
      <c r="AD69" s="37">
        <v>0</v>
      </c>
      <c r="AE69" s="37">
        <v>1519</v>
      </c>
      <c r="AF69" s="45">
        <v>460</v>
      </c>
      <c r="AG69" s="37">
        <v>0</v>
      </c>
      <c r="AH69" s="37">
        <v>460</v>
      </c>
      <c r="AI69" s="45">
        <v>1282</v>
      </c>
      <c r="AJ69" s="37">
        <v>0</v>
      </c>
      <c r="AK69" s="37">
        <v>1282</v>
      </c>
      <c r="AL69" s="45">
        <v>1695</v>
      </c>
      <c r="AM69" s="37">
        <v>25</v>
      </c>
      <c r="AN69" s="37">
        <v>1670</v>
      </c>
      <c r="AO69" s="45">
        <v>1551</v>
      </c>
      <c r="AP69" s="37">
        <v>0</v>
      </c>
      <c r="AQ69" s="37">
        <v>1551</v>
      </c>
      <c r="AR69" s="45">
        <v>1182</v>
      </c>
      <c r="AS69" s="37">
        <v>0</v>
      </c>
      <c r="AT69" s="37">
        <v>1182</v>
      </c>
      <c r="AU69" s="45">
        <v>2168</v>
      </c>
      <c r="AV69" s="37">
        <v>795</v>
      </c>
      <c r="AW69" s="37">
        <v>1373</v>
      </c>
      <c r="AX69" s="45">
        <v>1805</v>
      </c>
      <c r="AY69" s="37">
        <v>335</v>
      </c>
      <c r="AZ69" s="37">
        <v>1470</v>
      </c>
      <c r="BA69" s="45">
        <v>1040</v>
      </c>
      <c r="BB69" s="37">
        <v>500</v>
      </c>
      <c r="BC69" s="37">
        <v>540</v>
      </c>
      <c r="BD69" s="45">
        <v>650</v>
      </c>
      <c r="BE69" s="37">
        <v>0</v>
      </c>
      <c r="BF69" s="37">
        <v>650</v>
      </c>
      <c r="BG69" s="45">
        <v>760</v>
      </c>
      <c r="BH69" s="37">
        <v>0</v>
      </c>
      <c r="BI69" s="37">
        <v>760</v>
      </c>
      <c r="BJ69" s="45">
        <v>1880</v>
      </c>
      <c r="BK69" s="37">
        <v>0</v>
      </c>
      <c r="BL69" s="37">
        <v>1880</v>
      </c>
      <c r="BM69" s="45">
        <v>2780</v>
      </c>
      <c r="BN69" s="37">
        <v>0</v>
      </c>
      <c r="BO69" s="37">
        <v>2780</v>
      </c>
      <c r="BP69" s="45">
        <v>2160</v>
      </c>
      <c r="BQ69" s="37">
        <v>0</v>
      </c>
      <c r="BR69" s="37">
        <v>2160</v>
      </c>
      <c r="BS69" s="45">
        <v>770</v>
      </c>
      <c r="BT69" s="37">
        <v>0</v>
      </c>
      <c r="BU69" s="37">
        <v>770</v>
      </c>
      <c r="BV69" s="45">
        <v>1810</v>
      </c>
      <c r="BW69" s="37">
        <v>260</v>
      </c>
      <c r="BX69" s="37">
        <v>1550</v>
      </c>
      <c r="BY69" s="45">
        <v>1880</v>
      </c>
      <c r="BZ69" s="37">
        <v>50</v>
      </c>
      <c r="CA69" s="37">
        <v>1830</v>
      </c>
      <c r="CB69" s="45">
        <v>1809</v>
      </c>
      <c r="CC69" s="37">
        <v>641</v>
      </c>
      <c r="CD69" s="37">
        <v>1168</v>
      </c>
      <c r="CE69" s="45">
        <v>1166</v>
      </c>
      <c r="CF69" s="37">
        <v>206</v>
      </c>
      <c r="CG69" s="37">
        <v>960</v>
      </c>
      <c r="CH69" s="45">
        <v>1638</v>
      </c>
      <c r="CI69" s="37">
        <v>478</v>
      </c>
      <c r="CJ69" s="37">
        <v>1160</v>
      </c>
      <c r="CK69" s="45">
        <v>4445</v>
      </c>
      <c r="CL69" s="37">
        <v>900</v>
      </c>
      <c r="CM69" s="52">
        <v>3545</v>
      </c>
    </row>
    <row r="70" spans="1:91" s="9" customFormat="1" ht="14.25" customHeight="1" x14ac:dyDescent="0.2">
      <c r="A70" s="30" t="s">
        <v>55</v>
      </c>
      <c r="B70" s="45">
        <v>15102</v>
      </c>
      <c r="C70" s="37">
        <v>0</v>
      </c>
      <c r="D70" s="37">
        <v>15102</v>
      </c>
      <c r="E70" s="45">
        <v>7208</v>
      </c>
      <c r="F70" s="37">
        <v>0</v>
      </c>
      <c r="G70" s="37">
        <v>7208</v>
      </c>
      <c r="H70" s="45">
        <v>4275</v>
      </c>
      <c r="I70" s="37">
        <v>0</v>
      </c>
      <c r="J70" s="37">
        <v>4275</v>
      </c>
      <c r="K70" s="45">
        <v>4779</v>
      </c>
      <c r="L70" s="37">
        <v>0</v>
      </c>
      <c r="M70" s="37">
        <v>4779</v>
      </c>
      <c r="N70" s="45">
        <v>7425</v>
      </c>
      <c r="O70" s="37">
        <v>119</v>
      </c>
      <c r="P70" s="37">
        <v>7306</v>
      </c>
      <c r="Q70" s="45">
        <v>4961</v>
      </c>
      <c r="R70" s="37">
        <v>412</v>
      </c>
      <c r="S70" s="37">
        <v>4549</v>
      </c>
      <c r="T70" s="45">
        <v>2611</v>
      </c>
      <c r="U70" s="37">
        <v>29</v>
      </c>
      <c r="V70" s="37">
        <v>2582</v>
      </c>
      <c r="W70" s="45">
        <v>2401</v>
      </c>
      <c r="X70" s="37">
        <v>88</v>
      </c>
      <c r="Y70" s="37">
        <v>2313</v>
      </c>
      <c r="Z70" s="45">
        <v>1532</v>
      </c>
      <c r="AA70" s="37">
        <v>1</v>
      </c>
      <c r="AB70" s="37">
        <v>1531</v>
      </c>
      <c r="AC70" s="45">
        <v>1286</v>
      </c>
      <c r="AD70" s="37">
        <v>0</v>
      </c>
      <c r="AE70" s="37">
        <v>1286</v>
      </c>
      <c r="AF70" s="45">
        <v>7208</v>
      </c>
      <c r="AG70" s="37">
        <v>0</v>
      </c>
      <c r="AH70" s="37">
        <v>7208</v>
      </c>
      <c r="AI70" s="45">
        <v>3271</v>
      </c>
      <c r="AJ70" s="37">
        <v>354</v>
      </c>
      <c r="AK70" s="37">
        <v>2917</v>
      </c>
      <c r="AL70" s="45">
        <v>3883</v>
      </c>
      <c r="AM70" s="37">
        <v>351</v>
      </c>
      <c r="AN70" s="37">
        <v>3532</v>
      </c>
      <c r="AO70" s="45">
        <v>2453</v>
      </c>
      <c r="AP70" s="37">
        <v>375</v>
      </c>
      <c r="AQ70" s="37">
        <v>2078</v>
      </c>
      <c r="AR70" s="45">
        <v>2420</v>
      </c>
      <c r="AS70" s="37">
        <v>116</v>
      </c>
      <c r="AT70" s="37">
        <v>2304</v>
      </c>
      <c r="AU70" s="45">
        <v>1020</v>
      </c>
      <c r="AV70" s="37">
        <v>175</v>
      </c>
      <c r="AW70" s="37">
        <v>845</v>
      </c>
      <c r="AX70" s="45">
        <v>1545</v>
      </c>
      <c r="AY70" s="37">
        <v>585</v>
      </c>
      <c r="AZ70" s="37">
        <v>960</v>
      </c>
      <c r="BA70" s="45">
        <v>2619</v>
      </c>
      <c r="BB70" s="37">
        <v>569</v>
      </c>
      <c r="BC70" s="37">
        <v>2050</v>
      </c>
      <c r="BD70" s="45">
        <v>1265</v>
      </c>
      <c r="BE70" s="37">
        <v>175</v>
      </c>
      <c r="BF70" s="37">
        <v>1090</v>
      </c>
      <c r="BG70" s="45">
        <v>2234</v>
      </c>
      <c r="BH70" s="37">
        <v>254</v>
      </c>
      <c r="BI70" s="37">
        <v>1980</v>
      </c>
      <c r="BJ70" s="45">
        <v>1026</v>
      </c>
      <c r="BK70" s="37">
        <v>296</v>
      </c>
      <c r="BL70" s="37">
        <v>730</v>
      </c>
      <c r="BM70" s="45">
        <v>1343</v>
      </c>
      <c r="BN70" s="37">
        <v>543</v>
      </c>
      <c r="BO70" s="37">
        <v>800</v>
      </c>
      <c r="BP70" s="45">
        <v>1916</v>
      </c>
      <c r="BQ70" s="37">
        <v>1716</v>
      </c>
      <c r="BR70" s="37">
        <v>200</v>
      </c>
      <c r="BS70" s="45">
        <v>1400</v>
      </c>
      <c r="BT70" s="37">
        <v>900</v>
      </c>
      <c r="BU70" s="37">
        <v>500</v>
      </c>
      <c r="BV70" s="45">
        <v>4070</v>
      </c>
      <c r="BW70" s="37">
        <v>2870</v>
      </c>
      <c r="BX70" s="37">
        <v>1200</v>
      </c>
      <c r="BY70" s="45">
        <v>2150</v>
      </c>
      <c r="BZ70" s="37">
        <v>1650</v>
      </c>
      <c r="CA70" s="37">
        <v>500</v>
      </c>
      <c r="CB70" s="45">
        <v>4110</v>
      </c>
      <c r="CC70" s="37">
        <v>2400</v>
      </c>
      <c r="CD70" s="37">
        <v>1710</v>
      </c>
      <c r="CE70" s="45">
        <v>3210</v>
      </c>
      <c r="CF70" s="37">
        <v>1110</v>
      </c>
      <c r="CG70" s="37">
        <v>2100</v>
      </c>
      <c r="CH70" s="45">
        <v>5269</v>
      </c>
      <c r="CI70" s="37">
        <v>650</v>
      </c>
      <c r="CJ70" s="37">
        <v>4619</v>
      </c>
      <c r="CK70" s="45">
        <v>6550</v>
      </c>
      <c r="CL70" s="37">
        <v>3100</v>
      </c>
      <c r="CM70" s="52">
        <v>3450</v>
      </c>
    </row>
    <row r="71" spans="1:91" s="9" customFormat="1" ht="14.25" customHeight="1" x14ac:dyDescent="0.2">
      <c r="A71" s="30" t="s">
        <v>56</v>
      </c>
      <c r="B71" s="45">
        <v>5286</v>
      </c>
      <c r="C71" s="37">
        <v>0</v>
      </c>
      <c r="D71" s="37">
        <v>5286</v>
      </c>
      <c r="E71" s="45">
        <v>9382</v>
      </c>
      <c r="F71" s="37">
        <v>255</v>
      </c>
      <c r="G71" s="37">
        <v>9127</v>
      </c>
      <c r="H71" s="45">
        <v>12542</v>
      </c>
      <c r="I71" s="37">
        <v>460</v>
      </c>
      <c r="J71" s="37">
        <v>12082</v>
      </c>
      <c r="K71" s="45">
        <v>8921</v>
      </c>
      <c r="L71" s="37">
        <v>439</v>
      </c>
      <c r="M71" s="37">
        <v>8482</v>
      </c>
      <c r="N71" s="45">
        <v>20573</v>
      </c>
      <c r="O71" s="37">
        <v>1679</v>
      </c>
      <c r="P71" s="37">
        <v>18894</v>
      </c>
      <c r="Q71" s="45">
        <v>10286</v>
      </c>
      <c r="R71" s="37">
        <v>245</v>
      </c>
      <c r="S71" s="37">
        <v>10041</v>
      </c>
      <c r="T71" s="45">
        <v>6726</v>
      </c>
      <c r="U71" s="37">
        <v>270</v>
      </c>
      <c r="V71" s="37">
        <v>6456</v>
      </c>
      <c r="W71" s="45">
        <v>8453</v>
      </c>
      <c r="X71" s="37">
        <v>387</v>
      </c>
      <c r="Y71" s="37">
        <v>8066</v>
      </c>
      <c r="Z71" s="45">
        <v>23249</v>
      </c>
      <c r="AA71" s="37">
        <v>592</v>
      </c>
      <c r="AB71" s="37">
        <v>22657</v>
      </c>
      <c r="AC71" s="45">
        <v>3803</v>
      </c>
      <c r="AD71" s="37">
        <v>472</v>
      </c>
      <c r="AE71" s="37">
        <v>3331</v>
      </c>
      <c r="AF71" s="45">
        <v>2570</v>
      </c>
      <c r="AG71" s="37">
        <v>175</v>
      </c>
      <c r="AH71" s="37">
        <v>2395</v>
      </c>
      <c r="AI71" s="45">
        <v>3990</v>
      </c>
      <c r="AJ71" s="37">
        <v>115</v>
      </c>
      <c r="AK71" s="37">
        <v>3875</v>
      </c>
      <c r="AL71" s="45">
        <v>8733</v>
      </c>
      <c r="AM71" s="37">
        <v>1390</v>
      </c>
      <c r="AN71" s="37">
        <v>7343</v>
      </c>
      <c r="AO71" s="45">
        <v>6882</v>
      </c>
      <c r="AP71" s="37">
        <v>3135</v>
      </c>
      <c r="AQ71" s="37">
        <v>3747</v>
      </c>
      <c r="AR71" s="45">
        <v>9745</v>
      </c>
      <c r="AS71" s="37">
        <v>4292</v>
      </c>
      <c r="AT71" s="37">
        <v>5453</v>
      </c>
      <c r="AU71" s="45">
        <v>5594</v>
      </c>
      <c r="AV71" s="37">
        <v>641</v>
      </c>
      <c r="AW71" s="37">
        <v>4953</v>
      </c>
      <c r="AX71" s="45">
        <v>4445</v>
      </c>
      <c r="AY71" s="37">
        <v>293</v>
      </c>
      <c r="AZ71" s="37">
        <v>4152</v>
      </c>
      <c r="BA71" s="45">
        <v>5906</v>
      </c>
      <c r="BB71" s="37">
        <v>822</v>
      </c>
      <c r="BC71" s="37">
        <v>5084</v>
      </c>
      <c r="BD71" s="45">
        <v>2134</v>
      </c>
      <c r="BE71" s="37">
        <v>348</v>
      </c>
      <c r="BF71" s="37">
        <v>1786</v>
      </c>
      <c r="BG71" s="45">
        <v>5959</v>
      </c>
      <c r="BH71" s="37">
        <v>2458</v>
      </c>
      <c r="BI71" s="37">
        <v>3501</v>
      </c>
      <c r="BJ71" s="45">
        <v>4048</v>
      </c>
      <c r="BK71" s="37">
        <v>1503</v>
      </c>
      <c r="BL71" s="37">
        <v>2545</v>
      </c>
      <c r="BM71" s="45">
        <v>6165</v>
      </c>
      <c r="BN71" s="37">
        <v>2365</v>
      </c>
      <c r="BO71" s="37">
        <v>3800</v>
      </c>
      <c r="BP71" s="45">
        <v>5825</v>
      </c>
      <c r="BQ71" s="37">
        <v>1389</v>
      </c>
      <c r="BR71" s="37">
        <v>4436</v>
      </c>
      <c r="BS71" s="45">
        <v>4597</v>
      </c>
      <c r="BT71" s="37">
        <v>2373</v>
      </c>
      <c r="BU71" s="37">
        <v>2224</v>
      </c>
      <c r="BV71" s="45">
        <v>7185</v>
      </c>
      <c r="BW71" s="37">
        <v>3385</v>
      </c>
      <c r="BX71" s="37">
        <v>3800</v>
      </c>
      <c r="BY71" s="45">
        <v>5545</v>
      </c>
      <c r="BZ71" s="37">
        <v>1218</v>
      </c>
      <c r="CA71" s="37">
        <v>4327</v>
      </c>
      <c r="CB71" s="45">
        <v>5947</v>
      </c>
      <c r="CC71" s="37">
        <v>683</v>
      </c>
      <c r="CD71" s="37">
        <v>5264</v>
      </c>
      <c r="CE71" s="45">
        <v>4028</v>
      </c>
      <c r="CF71" s="37">
        <v>1134</v>
      </c>
      <c r="CG71" s="37">
        <v>2894</v>
      </c>
      <c r="CH71" s="45">
        <v>6446</v>
      </c>
      <c r="CI71" s="37">
        <v>1379</v>
      </c>
      <c r="CJ71" s="37">
        <v>5067</v>
      </c>
      <c r="CK71" s="45">
        <v>6340</v>
      </c>
      <c r="CL71" s="37">
        <v>4010</v>
      </c>
      <c r="CM71" s="52">
        <v>2330</v>
      </c>
    </row>
    <row r="72" spans="1:91" s="9" customFormat="1" ht="14.25" customHeight="1" x14ac:dyDescent="0.2">
      <c r="A72" s="30" t="s">
        <v>57</v>
      </c>
      <c r="B72" s="45">
        <v>12257</v>
      </c>
      <c r="C72" s="37">
        <v>774</v>
      </c>
      <c r="D72" s="37">
        <v>11483</v>
      </c>
      <c r="E72" s="45">
        <v>12882</v>
      </c>
      <c r="F72" s="37">
        <v>5</v>
      </c>
      <c r="G72" s="37">
        <v>12877</v>
      </c>
      <c r="H72" s="45">
        <v>12192</v>
      </c>
      <c r="I72" s="37">
        <v>40</v>
      </c>
      <c r="J72" s="37">
        <v>12152</v>
      </c>
      <c r="K72" s="45">
        <v>14264</v>
      </c>
      <c r="L72" s="37">
        <v>28</v>
      </c>
      <c r="M72" s="37">
        <v>14236</v>
      </c>
      <c r="N72" s="45">
        <v>13345</v>
      </c>
      <c r="O72" s="37">
        <v>52</v>
      </c>
      <c r="P72" s="37">
        <v>13293</v>
      </c>
      <c r="Q72" s="45">
        <v>19135</v>
      </c>
      <c r="R72" s="37">
        <v>60</v>
      </c>
      <c r="S72" s="37">
        <v>19075</v>
      </c>
      <c r="T72" s="45">
        <v>19447</v>
      </c>
      <c r="U72" s="37">
        <v>1524</v>
      </c>
      <c r="V72" s="37">
        <v>17923</v>
      </c>
      <c r="W72" s="45">
        <v>14479</v>
      </c>
      <c r="X72" s="37">
        <v>2416</v>
      </c>
      <c r="Y72" s="37">
        <v>12063</v>
      </c>
      <c r="Z72" s="45">
        <v>8574</v>
      </c>
      <c r="AA72" s="37">
        <v>0</v>
      </c>
      <c r="AB72" s="37">
        <v>8574</v>
      </c>
      <c r="AC72" s="45">
        <v>4876</v>
      </c>
      <c r="AD72" s="37">
        <v>94</v>
      </c>
      <c r="AE72" s="37">
        <v>4782</v>
      </c>
      <c r="AF72" s="45">
        <v>3622</v>
      </c>
      <c r="AG72" s="37">
        <v>0</v>
      </c>
      <c r="AH72" s="37">
        <v>3622</v>
      </c>
      <c r="AI72" s="45">
        <v>7512</v>
      </c>
      <c r="AJ72" s="37">
        <v>191</v>
      </c>
      <c r="AK72" s="37">
        <v>7321</v>
      </c>
      <c r="AL72" s="45">
        <v>9536</v>
      </c>
      <c r="AM72" s="37">
        <v>0</v>
      </c>
      <c r="AN72" s="37">
        <v>9536</v>
      </c>
      <c r="AO72" s="45">
        <v>12311</v>
      </c>
      <c r="AP72" s="37">
        <v>0</v>
      </c>
      <c r="AQ72" s="37">
        <v>12311</v>
      </c>
      <c r="AR72" s="45">
        <v>6956</v>
      </c>
      <c r="AS72" s="37">
        <v>218</v>
      </c>
      <c r="AT72" s="37">
        <v>6738</v>
      </c>
      <c r="AU72" s="45">
        <v>5558</v>
      </c>
      <c r="AV72" s="37">
        <v>1182</v>
      </c>
      <c r="AW72" s="37">
        <v>4376</v>
      </c>
      <c r="AX72" s="45">
        <v>10005</v>
      </c>
      <c r="AY72" s="37">
        <v>4988</v>
      </c>
      <c r="AZ72" s="37">
        <v>5017</v>
      </c>
      <c r="BA72" s="45">
        <v>10970</v>
      </c>
      <c r="BB72" s="37">
        <v>6300</v>
      </c>
      <c r="BC72" s="37">
        <v>4670</v>
      </c>
      <c r="BD72" s="45">
        <v>4662</v>
      </c>
      <c r="BE72" s="37">
        <v>612</v>
      </c>
      <c r="BF72" s="37">
        <v>4050</v>
      </c>
      <c r="BG72" s="45">
        <v>9550</v>
      </c>
      <c r="BH72" s="37">
        <v>100</v>
      </c>
      <c r="BI72" s="37">
        <v>9450</v>
      </c>
      <c r="BJ72" s="45">
        <v>7350</v>
      </c>
      <c r="BK72" s="37">
        <v>0</v>
      </c>
      <c r="BL72" s="37">
        <v>7350</v>
      </c>
      <c r="BM72" s="45">
        <v>2100</v>
      </c>
      <c r="BN72" s="37">
        <v>0</v>
      </c>
      <c r="BO72" s="37">
        <v>2100</v>
      </c>
      <c r="BP72" s="45">
        <v>3685</v>
      </c>
      <c r="BQ72" s="37">
        <v>615</v>
      </c>
      <c r="BR72" s="37">
        <v>3070</v>
      </c>
      <c r="BS72" s="45">
        <v>8091</v>
      </c>
      <c r="BT72" s="37">
        <v>1020</v>
      </c>
      <c r="BU72" s="37">
        <v>7071</v>
      </c>
      <c r="BV72" s="45">
        <v>10630</v>
      </c>
      <c r="BW72" s="37">
        <v>2855</v>
      </c>
      <c r="BX72" s="37">
        <v>7775</v>
      </c>
      <c r="BY72" s="45">
        <v>7816</v>
      </c>
      <c r="BZ72" s="37">
        <v>1400</v>
      </c>
      <c r="CA72" s="37">
        <v>6416</v>
      </c>
      <c r="CB72" s="45">
        <v>5265</v>
      </c>
      <c r="CC72" s="37">
        <v>1545</v>
      </c>
      <c r="CD72" s="37">
        <v>3720</v>
      </c>
      <c r="CE72" s="45">
        <v>6125</v>
      </c>
      <c r="CF72" s="37">
        <v>1485</v>
      </c>
      <c r="CG72" s="37">
        <v>4640</v>
      </c>
      <c r="CH72" s="45">
        <v>3617</v>
      </c>
      <c r="CI72" s="37">
        <v>210</v>
      </c>
      <c r="CJ72" s="37">
        <v>3407</v>
      </c>
      <c r="CK72" s="45">
        <v>1900</v>
      </c>
      <c r="CL72" s="37">
        <v>470</v>
      </c>
      <c r="CM72" s="52">
        <v>1430</v>
      </c>
    </row>
    <row r="73" spans="1:91" s="9" customFormat="1" ht="14.25" customHeight="1" x14ac:dyDescent="0.2">
      <c r="A73" s="30" t="s">
        <v>58</v>
      </c>
      <c r="B73" s="45">
        <v>4266</v>
      </c>
      <c r="C73" s="37">
        <v>1887</v>
      </c>
      <c r="D73" s="37">
        <v>2379</v>
      </c>
      <c r="E73" s="45">
        <v>3604</v>
      </c>
      <c r="F73" s="37">
        <v>447</v>
      </c>
      <c r="G73" s="37">
        <v>3157</v>
      </c>
      <c r="H73" s="45">
        <v>5216</v>
      </c>
      <c r="I73" s="37">
        <v>217</v>
      </c>
      <c r="J73" s="37">
        <v>4999</v>
      </c>
      <c r="K73" s="45">
        <v>5182</v>
      </c>
      <c r="L73" s="37">
        <v>1239</v>
      </c>
      <c r="M73" s="37">
        <v>3943</v>
      </c>
      <c r="N73" s="45">
        <v>4627</v>
      </c>
      <c r="O73" s="37">
        <v>428</v>
      </c>
      <c r="P73" s="37">
        <v>4199</v>
      </c>
      <c r="Q73" s="45">
        <v>2775</v>
      </c>
      <c r="R73" s="37">
        <v>0</v>
      </c>
      <c r="S73" s="37">
        <v>2775</v>
      </c>
      <c r="T73" s="45">
        <v>9965</v>
      </c>
      <c r="U73" s="37">
        <v>0</v>
      </c>
      <c r="V73" s="37">
        <v>9965</v>
      </c>
      <c r="W73" s="45">
        <v>16103</v>
      </c>
      <c r="X73" s="37">
        <v>0</v>
      </c>
      <c r="Y73" s="37">
        <v>16103</v>
      </c>
      <c r="Z73" s="45">
        <v>9956</v>
      </c>
      <c r="AA73" s="37">
        <v>240</v>
      </c>
      <c r="AB73" s="37">
        <v>9716</v>
      </c>
      <c r="AC73" s="45">
        <v>5335</v>
      </c>
      <c r="AD73" s="37">
        <v>70</v>
      </c>
      <c r="AE73" s="37">
        <v>5265</v>
      </c>
      <c r="AF73" s="45">
        <v>4399</v>
      </c>
      <c r="AG73" s="37">
        <v>0</v>
      </c>
      <c r="AH73" s="37">
        <v>4399</v>
      </c>
      <c r="AI73" s="45">
        <v>3212</v>
      </c>
      <c r="AJ73" s="37">
        <v>100</v>
      </c>
      <c r="AK73" s="37">
        <v>3112</v>
      </c>
      <c r="AL73" s="45">
        <v>8530</v>
      </c>
      <c r="AM73" s="37">
        <v>0</v>
      </c>
      <c r="AN73" s="37">
        <v>8530</v>
      </c>
      <c r="AO73" s="45">
        <v>4956</v>
      </c>
      <c r="AP73" s="37">
        <v>0</v>
      </c>
      <c r="AQ73" s="37">
        <v>4956</v>
      </c>
      <c r="AR73" s="45">
        <v>6652</v>
      </c>
      <c r="AS73" s="37">
        <v>0</v>
      </c>
      <c r="AT73" s="37">
        <v>6652</v>
      </c>
      <c r="AU73" s="45">
        <v>5926</v>
      </c>
      <c r="AV73" s="37">
        <v>0</v>
      </c>
      <c r="AW73" s="37">
        <v>5926</v>
      </c>
      <c r="AX73" s="45">
        <v>4157</v>
      </c>
      <c r="AY73" s="37">
        <v>24</v>
      </c>
      <c r="AZ73" s="37">
        <v>4133</v>
      </c>
      <c r="BA73" s="45">
        <v>2667</v>
      </c>
      <c r="BB73" s="37">
        <v>20</v>
      </c>
      <c r="BC73" s="37">
        <v>2647</v>
      </c>
      <c r="BD73" s="45">
        <v>6240</v>
      </c>
      <c r="BE73" s="37">
        <v>350</v>
      </c>
      <c r="BF73" s="37">
        <v>5890</v>
      </c>
      <c r="BG73" s="45">
        <v>3189</v>
      </c>
      <c r="BH73" s="37">
        <v>674</v>
      </c>
      <c r="BI73" s="37">
        <v>2515</v>
      </c>
      <c r="BJ73" s="45">
        <v>5591</v>
      </c>
      <c r="BK73" s="37">
        <v>195</v>
      </c>
      <c r="BL73" s="37">
        <v>5396</v>
      </c>
      <c r="BM73" s="45">
        <v>2125</v>
      </c>
      <c r="BN73" s="37">
        <v>200</v>
      </c>
      <c r="BO73" s="37">
        <v>1925</v>
      </c>
      <c r="BP73" s="45">
        <v>5880</v>
      </c>
      <c r="BQ73" s="37">
        <v>854</v>
      </c>
      <c r="BR73" s="37">
        <v>5026</v>
      </c>
      <c r="BS73" s="45">
        <v>1350</v>
      </c>
      <c r="BT73" s="37">
        <v>20</v>
      </c>
      <c r="BU73" s="37">
        <v>1330</v>
      </c>
      <c r="BV73" s="45">
        <v>3381</v>
      </c>
      <c r="BW73" s="37">
        <v>981</v>
      </c>
      <c r="BX73" s="37">
        <v>2400</v>
      </c>
      <c r="BY73" s="45">
        <v>4591</v>
      </c>
      <c r="BZ73" s="37">
        <v>1209</v>
      </c>
      <c r="CA73" s="37">
        <v>3382</v>
      </c>
      <c r="CB73" s="45">
        <v>4450</v>
      </c>
      <c r="CC73" s="37">
        <v>1650</v>
      </c>
      <c r="CD73" s="37">
        <v>2800</v>
      </c>
      <c r="CE73" s="45">
        <v>1978</v>
      </c>
      <c r="CF73" s="37">
        <v>578</v>
      </c>
      <c r="CG73" s="37">
        <v>1400</v>
      </c>
      <c r="CH73" s="45">
        <v>2976</v>
      </c>
      <c r="CI73" s="37">
        <v>796</v>
      </c>
      <c r="CJ73" s="37">
        <v>2180</v>
      </c>
      <c r="CK73" s="45">
        <v>4700</v>
      </c>
      <c r="CL73" s="37">
        <v>500</v>
      </c>
      <c r="CM73" s="52">
        <v>4200</v>
      </c>
    </row>
    <row r="74" spans="1:91" s="9" customFormat="1" ht="14.25" customHeight="1" x14ac:dyDescent="0.2">
      <c r="A74" s="30" t="s">
        <v>86</v>
      </c>
      <c r="B74" s="45">
        <v>2044</v>
      </c>
      <c r="C74" s="37">
        <v>1856</v>
      </c>
      <c r="D74" s="37">
        <v>188</v>
      </c>
      <c r="E74" s="45">
        <v>6885</v>
      </c>
      <c r="F74" s="37">
        <v>6580</v>
      </c>
      <c r="G74" s="37">
        <v>305</v>
      </c>
      <c r="H74" s="45">
        <v>3118</v>
      </c>
      <c r="I74" s="37">
        <v>2646</v>
      </c>
      <c r="J74" s="37">
        <v>472</v>
      </c>
      <c r="K74" s="45">
        <v>1430</v>
      </c>
      <c r="L74" s="37">
        <v>21</v>
      </c>
      <c r="M74" s="37">
        <v>1409</v>
      </c>
      <c r="N74" s="45">
        <v>2260</v>
      </c>
      <c r="O74" s="37">
        <v>868</v>
      </c>
      <c r="P74" s="37">
        <v>1392</v>
      </c>
      <c r="Q74" s="45">
        <v>2294</v>
      </c>
      <c r="R74" s="37">
        <v>1038</v>
      </c>
      <c r="S74" s="37">
        <v>1256</v>
      </c>
      <c r="T74" s="45">
        <v>865</v>
      </c>
      <c r="U74" s="37">
        <v>63</v>
      </c>
      <c r="V74" s="37">
        <v>802</v>
      </c>
      <c r="W74" s="45">
        <v>1299</v>
      </c>
      <c r="X74" s="37">
        <v>8</v>
      </c>
      <c r="Y74" s="37">
        <v>1291</v>
      </c>
      <c r="Z74" s="45">
        <v>1636</v>
      </c>
      <c r="AA74" s="37">
        <v>245</v>
      </c>
      <c r="AB74" s="37">
        <v>1391</v>
      </c>
      <c r="AC74" s="45">
        <v>3121</v>
      </c>
      <c r="AD74" s="37">
        <v>1467</v>
      </c>
      <c r="AE74" s="37">
        <v>1654</v>
      </c>
      <c r="AF74" s="45">
        <v>2277</v>
      </c>
      <c r="AG74" s="37">
        <v>632</v>
      </c>
      <c r="AH74" s="37">
        <v>1645</v>
      </c>
      <c r="AI74" s="45">
        <v>1283</v>
      </c>
      <c r="AJ74" s="37">
        <v>438</v>
      </c>
      <c r="AK74" s="37">
        <v>845</v>
      </c>
      <c r="AL74" s="45">
        <v>1451</v>
      </c>
      <c r="AM74" s="37">
        <v>3</v>
      </c>
      <c r="AN74" s="37">
        <v>1448</v>
      </c>
      <c r="AO74" s="45">
        <v>572</v>
      </c>
      <c r="AP74" s="37">
        <v>69</v>
      </c>
      <c r="AQ74" s="37">
        <v>503</v>
      </c>
      <c r="AR74" s="45">
        <v>337</v>
      </c>
      <c r="AS74" s="37">
        <v>0</v>
      </c>
      <c r="AT74" s="37">
        <v>337</v>
      </c>
      <c r="AU74" s="45">
        <v>322</v>
      </c>
      <c r="AV74" s="37">
        <v>0</v>
      </c>
      <c r="AW74" s="37">
        <v>322</v>
      </c>
      <c r="AX74" s="45">
        <v>1624</v>
      </c>
      <c r="AY74" s="37">
        <v>700</v>
      </c>
      <c r="AZ74" s="37">
        <v>924</v>
      </c>
      <c r="BA74" s="45">
        <v>2571</v>
      </c>
      <c r="BB74" s="37">
        <v>1471</v>
      </c>
      <c r="BC74" s="37">
        <v>1100</v>
      </c>
      <c r="BD74" s="45">
        <v>851</v>
      </c>
      <c r="BE74" s="37">
        <v>748</v>
      </c>
      <c r="BF74" s="37">
        <v>103</v>
      </c>
      <c r="BG74" s="45">
        <v>4276</v>
      </c>
      <c r="BH74" s="37">
        <v>2900</v>
      </c>
      <c r="BI74" s="37">
        <v>1376</v>
      </c>
      <c r="BJ74" s="45">
        <v>1356</v>
      </c>
      <c r="BK74" s="37">
        <v>823</v>
      </c>
      <c r="BL74" s="37">
        <v>533</v>
      </c>
      <c r="BM74" s="45">
        <v>926</v>
      </c>
      <c r="BN74" s="37">
        <v>335</v>
      </c>
      <c r="BO74" s="37">
        <v>591</v>
      </c>
      <c r="BP74" s="45">
        <v>2535</v>
      </c>
      <c r="BQ74" s="37">
        <v>777</v>
      </c>
      <c r="BR74" s="37">
        <v>1758</v>
      </c>
      <c r="BS74" s="45">
        <v>4043</v>
      </c>
      <c r="BT74" s="37">
        <v>2191</v>
      </c>
      <c r="BU74" s="37">
        <v>1852</v>
      </c>
      <c r="BV74" s="45">
        <v>2085</v>
      </c>
      <c r="BW74" s="37">
        <v>897</v>
      </c>
      <c r="BX74" s="37">
        <v>1188</v>
      </c>
      <c r="BY74" s="45">
        <v>1154</v>
      </c>
      <c r="BZ74" s="37">
        <v>617</v>
      </c>
      <c r="CA74" s="37">
        <v>537</v>
      </c>
      <c r="CB74" s="45">
        <v>1933</v>
      </c>
      <c r="CC74" s="37">
        <v>654</v>
      </c>
      <c r="CD74" s="37">
        <v>1279</v>
      </c>
      <c r="CE74" s="45">
        <v>2505</v>
      </c>
      <c r="CF74" s="37">
        <v>707</v>
      </c>
      <c r="CG74" s="37">
        <v>1798</v>
      </c>
      <c r="CH74" s="45">
        <v>3152</v>
      </c>
      <c r="CI74" s="37">
        <v>400</v>
      </c>
      <c r="CJ74" s="37">
        <v>2752</v>
      </c>
      <c r="CK74" s="45">
        <v>2843</v>
      </c>
      <c r="CL74" s="37">
        <v>948</v>
      </c>
      <c r="CM74" s="52">
        <v>1895</v>
      </c>
    </row>
    <row r="75" spans="1:91" s="9" customFormat="1" ht="14.25" customHeight="1" x14ac:dyDescent="0.2">
      <c r="A75" s="29" t="str">
        <f>VLOOKUP("&lt;Zeilentitel_9&gt;",Uebersetzungen!$B$3:$E$24,Uebersetzungen!$B$2+1,FALSE)</f>
        <v>Region Plessur</v>
      </c>
      <c r="B75" s="44">
        <v>444732</v>
      </c>
      <c r="C75" s="36">
        <v>98505</v>
      </c>
      <c r="D75" s="36">
        <v>346227</v>
      </c>
      <c r="E75" s="44">
        <v>386816</v>
      </c>
      <c r="F75" s="36">
        <v>76226</v>
      </c>
      <c r="G75" s="36">
        <v>310590</v>
      </c>
      <c r="H75" s="44">
        <v>373322</v>
      </c>
      <c r="I75" s="36">
        <v>83869</v>
      </c>
      <c r="J75" s="36">
        <v>289453</v>
      </c>
      <c r="K75" s="44">
        <v>318450</v>
      </c>
      <c r="L75" s="36">
        <v>70780</v>
      </c>
      <c r="M75" s="36">
        <v>247670</v>
      </c>
      <c r="N75" s="44">
        <v>353399</v>
      </c>
      <c r="O75" s="36">
        <v>82301</v>
      </c>
      <c r="P75" s="36">
        <v>271098</v>
      </c>
      <c r="Q75" s="44">
        <v>367857</v>
      </c>
      <c r="R75" s="36">
        <v>80527</v>
      </c>
      <c r="S75" s="36">
        <v>287330</v>
      </c>
      <c r="T75" s="44">
        <v>346354</v>
      </c>
      <c r="U75" s="36">
        <v>59222</v>
      </c>
      <c r="V75" s="36">
        <v>287132</v>
      </c>
      <c r="W75" s="44">
        <v>276129</v>
      </c>
      <c r="X75" s="36">
        <v>29801</v>
      </c>
      <c r="Y75" s="36">
        <v>246328</v>
      </c>
      <c r="Z75" s="44">
        <v>376860</v>
      </c>
      <c r="AA75" s="36">
        <v>64217</v>
      </c>
      <c r="AB75" s="36">
        <v>312643</v>
      </c>
      <c r="AC75" s="44">
        <v>309481</v>
      </c>
      <c r="AD75" s="36">
        <v>47777</v>
      </c>
      <c r="AE75" s="36">
        <v>261704</v>
      </c>
      <c r="AF75" s="44">
        <v>320750</v>
      </c>
      <c r="AG75" s="36">
        <v>39276</v>
      </c>
      <c r="AH75" s="36">
        <v>281474</v>
      </c>
      <c r="AI75" s="44">
        <v>352231</v>
      </c>
      <c r="AJ75" s="36">
        <v>56830</v>
      </c>
      <c r="AK75" s="36">
        <v>295401</v>
      </c>
      <c r="AL75" s="44">
        <v>248452</v>
      </c>
      <c r="AM75" s="36">
        <v>44958</v>
      </c>
      <c r="AN75" s="36">
        <v>203494</v>
      </c>
      <c r="AO75" s="44">
        <v>285866</v>
      </c>
      <c r="AP75" s="36">
        <v>66380</v>
      </c>
      <c r="AQ75" s="36">
        <v>219486</v>
      </c>
      <c r="AR75" s="44">
        <v>372290</v>
      </c>
      <c r="AS75" s="36">
        <v>71695</v>
      </c>
      <c r="AT75" s="36">
        <v>300595</v>
      </c>
      <c r="AU75" s="44">
        <v>201468</v>
      </c>
      <c r="AV75" s="36">
        <v>52931</v>
      </c>
      <c r="AW75" s="36">
        <v>148537</v>
      </c>
      <c r="AX75" s="44">
        <v>281385</v>
      </c>
      <c r="AY75" s="36">
        <v>65806</v>
      </c>
      <c r="AZ75" s="36">
        <v>215579</v>
      </c>
      <c r="BA75" s="44">
        <v>290277</v>
      </c>
      <c r="BB75" s="36">
        <v>73660</v>
      </c>
      <c r="BC75" s="36">
        <v>216617</v>
      </c>
      <c r="BD75" s="44">
        <v>215177</v>
      </c>
      <c r="BE75" s="36">
        <v>67863</v>
      </c>
      <c r="BF75" s="36">
        <v>147314</v>
      </c>
      <c r="BG75" s="44">
        <v>257589</v>
      </c>
      <c r="BH75" s="36">
        <v>80461</v>
      </c>
      <c r="BI75" s="36">
        <v>177128</v>
      </c>
      <c r="BJ75" s="44">
        <v>343586</v>
      </c>
      <c r="BK75" s="36">
        <v>39799</v>
      </c>
      <c r="BL75" s="36">
        <v>303787</v>
      </c>
      <c r="BM75" s="44">
        <v>317023</v>
      </c>
      <c r="BN75" s="36">
        <v>43702</v>
      </c>
      <c r="BO75" s="36">
        <v>273321</v>
      </c>
      <c r="BP75" s="44">
        <v>313992</v>
      </c>
      <c r="BQ75" s="36">
        <v>59674</v>
      </c>
      <c r="BR75" s="36">
        <v>254318</v>
      </c>
      <c r="BS75" s="44">
        <v>256089</v>
      </c>
      <c r="BT75" s="36">
        <v>53645</v>
      </c>
      <c r="BU75" s="36">
        <v>202444</v>
      </c>
      <c r="BV75" s="44">
        <v>259971</v>
      </c>
      <c r="BW75" s="36">
        <v>89489</v>
      </c>
      <c r="BX75" s="36">
        <v>170482</v>
      </c>
      <c r="BY75" s="44">
        <v>296148</v>
      </c>
      <c r="BZ75" s="36">
        <v>84344</v>
      </c>
      <c r="CA75" s="36">
        <v>211804</v>
      </c>
      <c r="CB75" s="44">
        <v>280705</v>
      </c>
      <c r="CC75" s="36">
        <v>71061</v>
      </c>
      <c r="CD75" s="36">
        <v>209644</v>
      </c>
      <c r="CE75" s="44">
        <v>323469</v>
      </c>
      <c r="CF75" s="36">
        <v>77944</v>
      </c>
      <c r="CG75" s="36">
        <v>245525</v>
      </c>
      <c r="CH75" s="44">
        <v>361724</v>
      </c>
      <c r="CI75" s="36">
        <v>71742</v>
      </c>
      <c r="CJ75" s="36">
        <v>289982</v>
      </c>
      <c r="CK75" s="44">
        <v>299120</v>
      </c>
      <c r="CL75" s="36">
        <v>51840</v>
      </c>
      <c r="CM75" s="51">
        <v>247280</v>
      </c>
    </row>
    <row r="76" spans="1:91" s="9" customFormat="1" ht="14.25" customHeight="1" x14ac:dyDescent="0.2">
      <c r="A76" s="30" t="s">
        <v>66</v>
      </c>
      <c r="B76" s="45">
        <v>381298</v>
      </c>
      <c r="C76" s="37">
        <v>95713</v>
      </c>
      <c r="D76" s="37">
        <v>285585</v>
      </c>
      <c r="E76" s="45">
        <v>297181</v>
      </c>
      <c r="F76" s="37">
        <v>69130</v>
      </c>
      <c r="G76" s="37">
        <v>228051</v>
      </c>
      <c r="H76" s="45">
        <v>278636</v>
      </c>
      <c r="I76" s="37">
        <v>70416</v>
      </c>
      <c r="J76" s="37">
        <v>208220</v>
      </c>
      <c r="K76" s="45">
        <v>242329</v>
      </c>
      <c r="L76" s="37">
        <v>67130</v>
      </c>
      <c r="M76" s="37">
        <v>175199</v>
      </c>
      <c r="N76" s="45">
        <v>303510</v>
      </c>
      <c r="O76" s="37">
        <v>73151</v>
      </c>
      <c r="P76" s="37">
        <v>230359</v>
      </c>
      <c r="Q76" s="45">
        <v>319221</v>
      </c>
      <c r="R76" s="37">
        <v>65161</v>
      </c>
      <c r="S76" s="37">
        <v>254060</v>
      </c>
      <c r="T76" s="45">
        <v>289303</v>
      </c>
      <c r="U76" s="37">
        <v>53558</v>
      </c>
      <c r="V76" s="37">
        <v>235745</v>
      </c>
      <c r="W76" s="45">
        <v>212774</v>
      </c>
      <c r="X76" s="37">
        <v>25787</v>
      </c>
      <c r="Y76" s="37">
        <v>186987</v>
      </c>
      <c r="Z76" s="45">
        <v>302277</v>
      </c>
      <c r="AA76" s="37">
        <v>58650</v>
      </c>
      <c r="AB76" s="37">
        <v>243627</v>
      </c>
      <c r="AC76" s="45">
        <v>222547</v>
      </c>
      <c r="AD76" s="37">
        <v>25915</v>
      </c>
      <c r="AE76" s="37">
        <v>196632</v>
      </c>
      <c r="AF76" s="45">
        <v>243246</v>
      </c>
      <c r="AG76" s="37">
        <v>29599</v>
      </c>
      <c r="AH76" s="37">
        <v>213647</v>
      </c>
      <c r="AI76" s="45">
        <v>261392</v>
      </c>
      <c r="AJ76" s="37">
        <v>50941</v>
      </c>
      <c r="AK76" s="37">
        <v>210451</v>
      </c>
      <c r="AL76" s="45">
        <v>171779</v>
      </c>
      <c r="AM76" s="37">
        <v>34399</v>
      </c>
      <c r="AN76" s="37">
        <v>137380</v>
      </c>
      <c r="AO76" s="45">
        <v>207959</v>
      </c>
      <c r="AP76" s="37">
        <v>50930</v>
      </c>
      <c r="AQ76" s="37">
        <v>157029</v>
      </c>
      <c r="AR76" s="45">
        <v>321333</v>
      </c>
      <c r="AS76" s="37">
        <v>61799</v>
      </c>
      <c r="AT76" s="37">
        <v>259534</v>
      </c>
      <c r="AU76" s="45">
        <v>149982</v>
      </c>
      <c r="AV76" s="37">
        <v>47433</v>
      </c>
      <c r="AW76" s="37">
        <v>102549</v>
      </c>
      <c r="AX76" s="45">
        <v>212069</v>
      </c>
      <c r="AY76" s="37">
        <v>49880</v>
      </c>
      <c r="AZ76" s="37">
        <v>162189</v>
      </c>
      <c r="BA76" s="45">
        <v>208527</v>
      </c>
      <c r="BB76" s="37">
        <v>60480</v>
      </c>
      <c r="BC76" s="37">
        <v>148047</v>
      </c>
      <c r="BD76" s="45">
        <v>151732</v>
      </c>
      <c r="BE76" s="37">
        <v>59683</v>
      </c>
      <c r="BF76" s="37">
        <v>92049</v>
      </c>
      <c r="BG76" s="45">
        <v>187146</v>
      </c>
      <c r="BH76" s="37">
        <v>73988</v>
      </c>
      <c r="BI76" s="37">
        <v>113158</v>
      </c>
      <c r="BJ76" s="45">
        <v>291686</v>
      </c>
      <c r="BK76" s="37">
        <v>33953</v>
      </c>
      <c r="BL76" s="37">
        <v>257733</v>
      </c>
      <c r="BM76" s="45">
        <v>267406</v>
      </c>
      <c r="BN76" s="37">
        <v>39387</v>
      </c>
      <c r="BO76" s="37">
        <v>228019</v>
      </c>
      <c r="BP76" s="45">
        <v>265869</v>
      </c>
      <c r="BQ76" s="37">
        <v>54630</v>
      </c>
      <c r="BR76" s="37">
        <v>211239</v>
      </c>
      <c r="BS76" s="45">
        <v>184720</v>
      </c>
      <c r="BT76" s="37">
        <v>41931</v>
      </c>
      <c r="BU76" s="37">
        <v>142789</v>
      </c>
      <c r="BV76" s="45">
        <v>195794</v>
      </c>
      <c r="BW76" s="37">
        <v>73286</v>
      </c>
      <c r="BX76" s="37">
        <v>122508</v>
      </c>
      <c r="BY76" s="45">
        <v>239998</v>
      </c>
      <c r="BZ76" s="37">
        <v>70009</v>
      </c>
      <c r="CA76" s="37">
        <v>169989</v>
      </c>
      <c r="CB76" s="45">
        <v>201726</v>
      </c>
      <c r="CC76" s="37">
        <v>54814</v>
      </c>
      <c r="CD76" s="37">
        <v>146912</v>
      </c>
      <c r="CE76" s="45">
        <v>232658</v>
      </c>
      <c r="CF76" s="37">
        <v>65614</v>
      </c>
      <c r="CG76" s="37">
        <v>167044</v>
      </c>
      <c r="CH76" s="45">
        <v>296981</v>
      </c>
      <c r="CI76" s="37">
        <v>46860</v>
      </c>
      <c r="CJ76" s="37">
        <v>250121</v>
      </c>
      <c r="CK76" s="45">
        <v>212465</v>
      </c>
      <c r="CL76" s="37">
        <v>39893</v>
      </c>
      <c r="CM76" s="52">
        <v>172572</v>
      </c>
    </row>
    <row r="77" spans="1:91" s="9" customFormat="1" ht="14.25" customHeight="1" x14ac:dyDescent="0.2">
      <c r="A77" s="30" t="s">
        <v>67</v>
      </c>
      <c r="B77" s="45">
        <v>10178</v>
      </c>
      <c r="C77" s="37">
        <v>299</v>
      </c>
      <c r="D77" s="37">
        <v>9879</v>
      </c>
      <c r="E77" s="45">
        <v>29215</v>
      </c>
      <c r="F77" s="37">
        <v>3968</v>
      </c>
      <c r="G77" s="37">
        <v>25247</v>
      </c>
      <c r="H77" s="45">
        <v>34319</v>
      </c>
      <c r="I77" s="37">
        <v>11712</v>
      </c>
      <c r="J77" s="37">
        <v>22607</v>
      </c>
      <c r="K77" s="45">
        <v>33649</v>
      </c>
      <c r="L77" s="37">
        <v>2469</v>
      </c>
      <c r="M77" s="37">
        <v>31180</v>
      </c>
      <c r="N77" s="45">
        <v>21788</v>
      </c>
      <c r="O77" s="37">
        <v>1250</v>
      </c>
      <c r="P77" s="37">
        <v>20538</v>
      </c>
      <c r="Q77" s="45">
        <v>17575</v>
      </c>
      <c r="R77" s="37">
        <v>6963</v>
      </c>
      <c r="S77" s="37">
        <v>10612</v>
      </c>
      <c r="T77" s="45">
        <v>16540</v>
      </c>
      <c r="U77" s="37">
        <v>3590</v>
      </c>
      <c r="V77" s="37">
        <v>12950</v>
      </c>
      <c r="W77" s="45">
        <v>16075</v>
      </c>
      <c r="X77" s="37">
        <v>2024</v>
      </c>
      <c r="Y77" s="37">
        <v>14051</v>
      </c>
      <c r="Z77" s="45">
        <v>16202</v>
      </c>
      <c r="AA77" s="37">
        <v>2547</v>
      </c>
      <c r="AB77" s="37">
        <v>13655</v>
      </c>
      <c r="AC77" s="45">
        <v>18427</v>
      </c>
      <c r="AD77" s="37">
        <v>4284</v>
      </c>
      <c r="AE77" s="37">
        <v>14143</v>
      </c>
      <c r="AF77" s="45">
        <v>25879</v>
      </c>
      <c r="AG77" s="37">
        <v>2580</v>
      </c>
      <c r="AH77" s="37">
        <v>23299</v>
      </c>
      <c r="AI77" s="45">
        <v>33959</v>
      </c>
      <c r="AJ77" s="37">
        <v>190</v>
      </c>
      <c r="AK77" s="37">
        <v>33769</v>
      </c>
      <c r="AL77" s="45">
        <v>33707</v>
      </c>
      <c r="AM77" s="37">
        <v>181</v>
      </c>
      <c r="AN77" s="37">
        <v>33526</v>
      </c>
      <c r="AO77" s="45">
        <v>21131</v>
      </c>
      <c r="AP77" s="37">
        <v>431</v>
      </c>
      <c r="AQ77" s="37">
        <v>20700</v>
      </c>
      <c r="AR77" s="45">
        <v>17134</v>
      </c>
      <c r="AS77" s="37">
        <v>400</v>
      </c>
      <c r="AT77" s="37">
        <v>16734</v>
      </c>
      <c r="AU77" s="45">
        <v>11532</v>
      </c>
      <c r="AV77" s="37">
        <v>151</v>
      </c>
      <c r="AW77" s="37">
        <v>11381</v>
      </c>
      <c r="AX77" s="45">
        <v>10167</v>
      </c>
      <c r="AY77" s="37">
        <v>250</v>
      </c>
      <c r="AZ77" s="37">
        <v>9917</v>
      </c>
      <c r="BA77" s="45">
        <v>8863</v>
      </c>
      <c r="BB77" s="37">
        <v>1529</v>
      </c>
      <c r="BC77" s="37">
        <v>7334</v>
      </c>
      <c r="BD77" s="45">
        <v>14973</v>
      </c>
      <c r="BE77" s="37">
        <v>760</v>
      </c>
      <c r="BF77" s="37">
        <v>14213</v>
      </c>
      <c r="BG77" s="45">
        <v>25007</v>
      </c>
      <c r="BH77" s="37">
        <v>890</v>
      </c>
      <c r="BI77" s="37">
        <v>24117</v>
      </c>
      <c r="BJ77" s="45">
        <v>16277</v>
      </c>
      <c r="BK77" s="37">
        <v>281</v>
      </c>
      <c r="BL77" s="37">
        <v>15996</v>
      </c>
      <c r="BM77" s="45">
        <v>5886</v>
      </c>
      <c r="BN77" s="37">
        <v>0</v>
      </c>
      <c r="BO77" s="37">
        <v>5886</v>
      </c>
      <c r="BP77" s="45">
        <v>6255</v>
      </c>
      <c r="BQ77" s="37">
        <v>40</v>
      </c>
      <c r="BR77" s="37">
        <v>6215</v>
      </c>
      <c r="BS77" s="45">
        <v>8660</v>
      </c>
      <c r="BT77" s="37">
        <v>0</v>
      </c>
      <c r="BU77" s="37">
        <v>8660</v>
      </c>
      <c r="BV77" s="45">
        <v>22803</v>
      </c>
      <c r="BW77" s="37">
        <v>700</v>
      </c>
      <c r="BX77" s="37">
        <v>22103</v>
      </c>
      <c r="BY77" s="45">
        <v>17619</v>
      </c>
      <c r="BZ77" s="37">
        <v>1940</v>
      </c>
      <c r="CA77" s="37">
        <v>15679</v>
      </c>
      <c r="CB77" s="45">
        <v>26197</v>
      </c>
      <c r="CC77" s="37">
        <v>1347</v>
      </c>
      <c r="CD77" s="37">
        <v>24850</v>
      </c>
      <c r="CE77" s="45">
        <v>16876</v>
      </c>
      <c r="CF77" s="37">
        <v>1280</v>
      </c>
      <c r="CG77" s="37">
        <v>15596</v>
      </c>
      <c r="CH77" s="45">
        <v>16672</v>
      </c>
      <c r="CI77" s="37">
        <v>1205</v>
      </c>
      <c r="CJ77" s="37">
        <v>15467</v>
      </c>
      <c r="CK77" s="45">
        <v>22322</v>
      </c>
      <c r="CL77" s="37">
        <v>4391</v>
      </c>
      <c r="CM77" s="52">
        <v>17931</v>
      </c>
    </row>
    <row r="78" spans="1:91" s="9" customFormat="1" ht="14.25" customHeight="1" x14ac:dyDescent="0.2">
      <c r="A78" s="30" t="s">
        <v>68</v>
      </c>
      <c r="B78" s="45">
        <v>50072</v>
      </c>
      <c r="C78" s="37">
        <v>596</v>
      </c>
      <c r="D78" s="37">
        <v>49476</v>
      </c>
      <c r="E78" s="45">
        <v>57291</v>
      </c>
      <c r="F78" s="37">
        <v>1202</v>
      </c>
      <c r="G78" s="37">
        <v>56089</v>
      </c>
      <c r="H78" s="45">
        <v>58172</v>
      </c>
      <c r="I78" s="37">
        <v>1008</v>
      </c>
      <c r="J78" s="37">
        <v>57164</v>
      </c>
      <c r="K78" s="45">
        <v>42008</v>
      </c>
      <c r="L78" s="37">
        <v>1181</v>
      </c>
      <c r="M78" s="37">
        <v>40827</v>
      </c>
      <c r="N78" s="45">
        <v>26580</v>
      </c>
      <c r="O78" s="37">
        <v>7891</v>
      </c>
      <c r="P78" s="37">
        <v>18689</v>
      </c>
      <c r="Q78" s="45">
        <v>29344</v>
      </c>
      <c r="R78" s="37">
        <v>8361</v>
      </c>
      <c r="S78" s="37">
        <v>20983</v>
      </c>
      <c r="T78" s="45">
        <v>39069</v>
      </c>
      <c r="U78" s="37">
        <v>2074</v>
      </c>
      <c r="V78" s="37">
        <v>36995</v>
      </c>
      <c r="W78" s="45">
        <v>45212</v>
      </c>
      <c r="X78" s="37">
        <v>1990</v>
      </c>
      <c r="Y78" s="37">
        <v>43222</v>
      </c>
      <c r="Z78" s="45">
        <v>47759</v>
      </c>
      <c r="AA78" s="37">
        <v>3012</v>
      </c>
      <c r="AB78" s="37">
        <v>44747</v>
      </c>
      <c r="AC78" s="45">
        <v>65042</v>
      </c>
      <c r="AD78" s="37">
        <v>17578</v>
      </c>
      <c r="AE78" s="37">
        <v>47464</v>
      </c>
      <c r="AF78" s="45">
        <v>50799</v>
      </c>
      <c r="AG78" s="37">
        <v>6928</v>
      </c>
      <c r="AH78" s="37">
        <v>43871</v>
      </c>
      <c r="AI78" s="45">
        <v>54815</v>
      </c>
      <c r="AJ78" s="37">
        <v>5607</v>
      </c>
      <c r="AK78" s="37">
        <v>49208</v>
      </c>
      <c r="AL78" s="45">
        <v>42141</v>
      </c>
      <c r="AM78" s="37">
        <v>10378</v>
      </c>
      <c r="AN78" s="37">
        <v>31763</v>
      </c>
      <c r="AO78" s="45">
        <v>56143</v>
      </c>
      <c r="AP78" s="37">
        <v>15019</v>
      </c>
      <c r="AQ78" s="37">
        <v>41124</v>
      </c>
      <c r="AR78" s="45">
        <v>32075</v>
      </c>
      <c r="AS78" s="37">
        <v>9496</v>
      </c>
      <c r="AT78" s="37">
        <v>22579</v>
      </c>
      <c r="AU78" s="45">
        <v>37945</v>
      </c>
      <c r="AV78" s="37">
        <v>5024</v>
      </c>
      <c r="AW78" s="37">
        <v>32921</v>
      </c>
      <c r="AX78" s="45">
        <v>57961</v>
      </c>
      <c r="AY78" s="37">
        <v>15676</v>
      </c>
      <c r="AZ78" s="37">
        <v>42285</v>
      </c>
      <c r="BA78" s="45">
        <v>72425</v>
      </c>
      <c r="BB78" s="37">
        <v>11651</v>
      </c>
      <c r="BC78" s="37">
        <v>60774</v>
      </c>
      <c r="BD78" s="45">
        <v>47027</v>
      </c>
      <c r="BE78" s="37">
        <v>7420</v>
      </c>
      <c r="BF78" s="37">
        <v>39607</v>
      </c>
      <c r="BG78" s="45">
        <v>41258</v>
      </c>
      <c r="BH78" s="37">
        <v>4418</v>
      </c>
      <c r="BI78" s="37">
        <v>36840</v>
      </c>
      <c r="BJ78" s="45">
        <v>33281</v>
      </c>
      <c r="BK78" s="37">
        <v>4847</v>
      </c>
      <c r="BL78" s="37">
        <v>28434</v>
      </c>
      <c r="BM78" s="45">
        <v>41509</v>
      </c>
      <c r="BN78" s="37">
        <v>3650</v>
      </c>
      <c r="BO78" s="37">
        <v>37859</v>
      </c>
      <c r="BP78" s="45">
        <v>32681</v>
      </c>
      <c r="BQ78" s="37">
        <v>4374</v>
      </c>
      <c r="BR78" s="37">
        <v>28307</v>
      </c>
      <c r="BS78" s="45">
        <v>60229</v>
      </c>
      <c r="BT78" s="37">
        <v>10367</v>
      </c>
      <c r="BU78" s="37">
        <v>49862</v>
      </c>
      <c r="BV78" s="45">
        <v>37072</v>
      </c>
      <c r="BW78" s="37">
        <v>12502</v>
      </c>
      <c r="BX78" s="37">
        <v>24570</v>
      </c>
      <c r="BY78" s="45">
        <v>36217</v>
      </c>
      <c r="BZ78" s="37">
        <v>10579</v>
      </c>
      <c r="CA78" s="37">
        <v>25638</v>
      </c>
      <c r="CB78" s="45">
        <v>50118</v>
      </c>
      <c r="CC78" s="37">
        <v>13589</v>
      </c>
      <c r="CD78" s="37">
        <v>36529</v>
      </c>
      <c r="CE78" s="45">
        <v>69784</v>
      </c>
      <c r="CF78" s="37">
        <v>9549</v>
      </c>
      <c r="CG78" s="37">
        <v>60235</v>
      </c>
      <c r="CH78" s="45">
        <v>46569</v>
      </c>
      <c r="CI78" s="37">
        <v>23170</v>
      </c>
      <c r="CJ78" s="37">
        <v>23399</v>
      </c>
      <c r="CK78" s="45">
        <v>59374</v>
      </c>
      <c r="CL78" s="37">
        <v>5937</v>
      </c>
      <c r="CM78" s="52">
        <v>53437</v>
      </c>
    </row>
    <row r="79" spans="1:91" s="9" customFormat="1" ht="14.25" customHeight="1" x14ac:dyDescent="0.2">
      <c r="A79" s="30" t="s">
        <v>69</v>
      </c>
      <c r="B79" s="45">
        <v>3184</v>
      </c>
      <c r="C79" s="37">
        <v>1897</v>
      </c>
      <c r="D79" s="37">
        <v>1287</v>
      </c>
      <c r="E79" s="45">
        <v>3129</v>
      </c>
      <c r="F79" s="37">
        <v>1926</v>
      </c>
      <c r="G79" s="37">
        <v>1203</v>
      </c>
      <c r="H79" s="45">
        <v>2195</v>
      </c>
      <c r="I79" s="37">
        <v>733</v>
      </c>
      <c r="J79" s="37">
        <v>1462</v>
      </c>
      <c r="K79" s="45">
        <v>464</v>
      </c>
      <c r="L79" s="37">
        <v>0</v>
      </c>
      <c r="M79" s="37">
        <v>464</v>
      </c>
      <c r="N79" s="45">
        <v>1521</v>
      </c>
      <c r="O79" s="37">
        <v>9</v>
      </c>
      <c r="P79" s="37">
        <v>1512</v>
      </c>
      <c r="Q79" s="45">
        <v>1717</v>
      </c>
      <c r="R79" s="37">
        <v>42</v>
      </c>
      <c r="S79" s="37">
        <v>1675</v>
      </c>
      <c r="T79" s="45">
        <v>1442</v>
      </c>
      <c r="U79" s="37">
        <v>0</v>
      </c>
      <c r="V79" s="37">
        <v>1442</v>
      </c>
      <c r="W79" s="45">
        <v>2068</v>
      </c>
      <c r="X79" s="37">
        <v>0</v>
      </c>
      <c r="Y79" s="37">
        <v>2068</v>
      </c>
      <c r="Z79" s="45">
        <v>10622</v>
      </c>
      <c r="AA79" s="37">
        <v>8</v>
      </c>
      <c r="AB79" s="37">
        <v>10614</v>
      </c>
      <c r="AC79" s="45">
        <v>3465</v>
      </c>
      <c r="AD79" s="37">
        <v>0</v>
      </c>
      <c r="AE79" s="37">
        <v>3465</v>
      </c>
      <c r="AF79" s="45">
        <v>826</v>
      </c>
      <c r="AG79" s="37">
        <v>169</v>
      </c>
      <c r="AH79" s="37">
        <v>657</v>
      </c>
      <c r="AI79" s="45">
        <v>2065</v>
      </c>
      <c r="AJ79" s="37">
        <v>92</v>
      </c>
      <c r="AK79" s="37">
        <v>1973</v>
      </c>
      <c r="AL79" s="45">
        <v>825</v>
      </c>
      <c r="AM79" s="37">
        <v>0</v>
      </c>
      <c r="AN79" s="37">
        <v>825</v>
      </c>
      <c r="AO79" s="45">
        <v>633</v>
      </c>
      <c r="AP79" s="37">
        <v>0</v>
      </c>
      <c r="AQ79" s="37">
        <v>633</v>
      </c>
      <c r="AR79" s="45">
        <v>1748</v>
      </c>
      <c r="AS79" s="37">
        <v>0</v>
      </c>
      <c r="AT79" s="37">
        <v>1748</v>
      </c>
      <c r="AU79" s="45">
        <v>2009</v>
      </c>
      <c r="AV79" s="37">
        <v>323</v>
      </c>
      <c r="AW79" s="37">
        <v>1686</v>
      </c>
      <c r="AX79" s="45">
        <v>1188</v>
      </c>
      <c r="AY79" s="37">
        <v>0</v>
      </c>
      <c r="AZ79" s="37">
        <v>1188</v>
      </c>
      <c r="BA79" s="45">
        <v>462</v>
      </c>
      <c r="BB79" s="37">
        <v>0</v>
      </c>
      <c r="BC79" s="37">
        <v>462</v>
      </c>
      <c r="BD79" s="45">
        <v>1445</v>
      </c>
      <c r="BE79" s="37">
        <v>0</v>
      </c>
      <c r="BF79" s="37">
        <v>1445</v>
      </c>
      <c r="BG79" s="45">
        <v>4178</v>
      </c>
      <c r="BH79" s="37">
        <v>1165</v>
      </c>
      <c r="BI79" s="37">
        <v>3013</v>
      </c>
      <c r="BJ79" s="45">
        <v>2342</v>
      </c>
      <c r="BK79" s="37">
        <v>718</v>
      </c>
      <c r="BL79" s="37">
        <v>1624</v>
      </c>
      <c r="BM79" s="45">
        <v>2222</v>
      </c>
      <c r="BN79" s="37">
        <v>665</v>
      </c>
      <c r="BO79" s="37">
        <v>1557</v>
      </c>
      <c r="BP79" s="45">
        <v>9187</v>
      </c>
      <c r="BQ79" s="37">
        <v>630</v>
      </c>
      <c r="BR79" s="37">
        <v>8557</v>
      </c>
      <c r="BS79" s="45">
        <v>2480</v>
      </c>
      <c r="BT79" s="37">
        <v>1347</v>
      </c>
      <c r="BU79" s="37">
        <v>1133</v>
      </c>
      <c r="BV79" s="45">
        <v>4302</v>
      </c>
      <c r="BW79" s="37">
        <v>3001</v>
      </c>
      <c r="BX79" s="37">
        <v>1301</v>
      </c>
      <c r="BY79" s="45">
        <v>2314</v>
      </c>
      <c r="BZ79" s="37">
        <v>1816</v>
      </c>
      <c r="CA79" s="37">
        <v>498</v>
      </c>
      <c r="CB79" s="45">
        <v>2664</v>
      </c>
      <c r="CC79" s="37">
        <v>1311</v>
      </c>
      <c r="CD79" s="37">
        <v>1353</v>
      </c>
      <c r="CE79" s="45">
        <v>4151</v>
      </c>
      <c r="CF79" s="37">
        <v>1501</v>
      </c>
      <c r="CG79" s="37">
        <v>2650</v>
      </c>
      <c r="CH79" s="45">
        <v>1502</v>
      </c>
      <c r="CI79" s="37">
        <v>507</v>
      </c>
      <c r="CJ79" s="37">
        <v>995</v>
      </c>
      <c r="CK79" s="45">
        <v>4959</v>
      </c>
      <c r="CL79" s="37">
        <v>1619</v>
      </c>
      <c r="CM79" s="52">
        <v>3340</v>
      </c>
    </row>
    <row r="80" spans="1:91" s="9" customFormat="1" ht="14.25" customHeight="1" x14ac:dyDescent="0.2">
      <c r="A80" s="29" t="str">
        <f>VLOOKUP("&lt;Zeilentitel_10&gt;",Uebersetzungen!$B$3:$E$24,Uebersetzungen!$B$2+1,FALSE)</f>
        <v>Region Prättigau/Davos</v>
      </c>
      <c r="B80" s="44">
        <v>204743</v>
      </c>
      <c r="C80" s="36">
        <v>14211</v>
      </c>
      <c r="D80" s="36">
        <v>190532</v>
      </c>
      <c r="E80" s="44">
        <v>225551</v>
      </c>
      <c r="F80" s="36">
        <v>22719</v>
      </c>
      <c r="G80" s="36">
        <v>202832</v>
      </c>
      <c r="H80" s="44">
        <v>227465</v>
      </c>
      <c r="I80" s="36">
        <v>19830</v>
      </c>
      <c r="J80" s="36">
        <v>207635</v>
      </c>
      <c r="K80" s="44">
        <v>196593</v>
      </c>
      <c r="L80" s="36">
        <v>31160</v>
      </c>
      <c r="M80" s="36">
        <v>165433</v>
      </c>
      <c r="N80" s="44">
        <v>257207</v>
      </c>
      <c r="O80" s="36">
        <v>40290</v>
      </c>
      <c r="P80" s="36">
        <v>216917</v>
      </c>
      <c r="Q80" s="44">
        <v>254225</v>
      </c>
      <c r="R80" s="36">
        <v>39630</v>
      </c>
      <c r="S80" s="36">
        <v>214595</v>
      </c>
      <c r="T80" s="44">
        <v>223265</v>
      </c>
      <c r="U80" s="36">
        <v>33815</v>
      </c>
      <c r="V80" s="36">
        <v>189450</v>
      </c>
      <c r="W80" s="44">
        <v>234624</v>
      </c>
      <c r="X80" s="36">
        <v>38219</v>
      </c>
      <c r="Y80" s="36">
        <v>196405</v>
      </c>
      <c r="Z80" s="44">
        <v>210692</v>
      </c>
      <c r="AA80" s="36">
        <v>26197</v>
      </c>
      <c r="AB80" s="36">
        <v>184495</v>
      </c>
      <c r="AC80" s="44">
        <v>252713</v>
      </c>
      <c r="AD80" s="36">
        <v>24764</v>
      </c>
      <c r="AE80" s="36">
        <v>227949</v>
      </c>
      <c r="AF80" s="44">
        <v>335836</v>
      </c>
      <c r="AG80" s="36">
        <v>19915</v>
      </c>
      <c r="AH80" s="36">
        <v>315921</v>
      </c>
      <c r="AI80" s="44">
        <v>329149</v>
      </c>
      <c r="AJ80" s="36">
        <v>15548</v>
      </c>
      <c r="AK80" s="36">
        <v>313601</v>
      </c>
      <c r="AL80" s="44">
        <v>290342</v>
      </c>
      <c r="AM80" s="36">
        <v>20378</v>
      </c>
      <c r="AN80" s="36">
        <v>269964</v>
      </c>
      <c r="AO80" s="44">
        <v>230921</v>
      </c>
      <c r="AP80" s="36">
        <v>32760</v>
      </c>
      <c r="AQ80" s="36">
        <v>198161</v>
      </c>
      <c r="AR80" s="44">
        <v>255055</v>
      </c>
      <c r="AS80" s="36">
        <v>17103</v>
      </c>
      <c r="AT80" s="36">
        <v>237952</v>
      </c>
      <c r="AU80" s="44">
        <v>206971</v>
      </c>
      <c r="AV80" s="36">
        <v>25828</v>
      </c>
      <c r="AW80" s="36">
        <v>181143</v>
      </c>
      <c r="AX80" s="44">
        <v>226227</v>
      </c>
      <c r="AY80" s="36">
        <v>21279</v>
      </c>
      <c r="AZ80" s="36">
        <v>204948</v>
      </c>
      <c r="BA80" s="44">
        <v>230733</v>
      </c>
      <c r="BB80" s="36">
        <v>24728</v>
      </c>
      <c r="BC80" s="36">
        <v>206005</v>
      </c>
      <c r="BD80" s="44">
        <v>294222</v>
      </c>
      <c r="BE80" s="36">
        <v>41997</v>
      </c>
      <c r="BF80" s="36">
        <v>252225</v>
      </c>
      <c r="BG80" s="44">
        <v>229312</v>
      </c>
      <c r="BH80" s="36">
        <v>46612</v>
      </c>
      <c r="BI80" s="36">
        <v>182700</v>
      </c>
      <c r="BJ80" s="44">
        <v>198125</v>
      </c>
      <c r="BK80" s="36">
        <v>47068</v>
      </c>
      <c r="BL80" s="36">
        <v>151057</v>
      </c>
      <c r="BM80" s="44">
        <v>242886</v>
      </c>
      <c r="BN80" s="36">
        <v>57967</v>
      </c>
      <c r="BO80" s="36">
        <v>184919</v>
      </c>
      <c r="BP80" s="44">
        <v>226591</v>
      </c>
      <c r="BQ80" s="36">
        <v>41643</v>
      </c>
      <c r="BR80" s="36">
        <v>184948</v>
      </c>
      <c r="BS80" s="44">
        <v>212296</v>
      </c>
      <c r="BT80" s="36">
        <v>53261</v>
      </c>
      <c r="BU80" s="36">
        <v>159035</v>
      </c>
      <c r="BV80" s="44">
        <v>253220</v>
      </c>
      <c r="BW80" s="36">
        <v>59611</v>
      </c>
      <c r="BX80" s="36">
        <v>193609</v>
      </c>
      <c r="BY80" s="44">
        <v>266634</v>
      </c>
      <c r="BZ80" s="36">
        <v>54625</v>
      </c>
      <c r="CA80" s="36">
        <v>212009</v>
      </c>
      <c r="CB80" s="44">
        <v>284788</v>
      </c>
      <c r="CC80" s="36">
        <v>67076</v>
      </c>
      <c r="CD80" s="36">
        <v>217712</v>
      </c>
      <c r="CE80" s="44">
        <v>380846</v>
      </c>
      <c r="CF80" s="36">
        <v>99597</v>
      </c>
      <c r="CG80" s="36">
        <v>281249</v>
      </c>
      <c r="CH80" s="44">
        <v>352138</v>
      </c>
      <c r="CI80" s="36">
        <v>61278</v>
      </c>
      <c r="CJ80" s="36">
        <v>290860</v>
      </c>
      <c r="CK80" s="44">
        <v>338743</v>
      </c>
      <c r="CL80" s="36">
        <v>46846</v>
      </c>
      <c r="CM80" s="51">
        <v>291897</v>
      </c>
    </row>
    <row r="81" spans="1:91" s="9" customFormat="1" ht="14.25" customHeight="1" x14ac:dyDescent="0.2">
      <c r="A81" s="30" t="s">
        <v>60</v>
      </c>
      <c r="B81" s="45">
        <v>51327</v>
      </c>
      <c r="C81" s="37">
        <v>2308</v>
      </c>
      <c r="D81" s="37">
        <v>49019</v>
      </c>
      <c r="E81" s="45">
        <v>77682</v>
      </c>
      <c r="F81" s="37">
        <v>15910</v>
      </c>
      <c r="G81" s="37">
        <v>61772</v>
      </c>
      <c r="H81" s="45">
        <v>99809</v>
      </c>
      <c r="I81" s="37">
        <v>16316</v>
      </c>
      <c r="J81" s="37">
        <v>83493</v>
      </c>
      <c r="K81" s="45">
        <v>80002</v>
      </c>
      <c r="L81" s="37">
        <v>27839</v>
      </c>
      <c r="M81" s="37">
        <v>52163</v>
      </c>
      <c r="N81" s="45">
        <v>118534</v>
      </c>
      <c r="O81" s="37">
        <v>20098</v>
      </c>
      <c r="P81" s="37">
        <v>98436</v>
      </c>
      <c r="Q81" s="45">
        <v>110171</v>
      </c>
      <c r="R81" s="37">
        <v>13513</v>
      </c>
      <c r="S81" s="37">
        <v>96658</v>
      </c>
      <c r="T81" s="45">
        <v>97728</v>
      </c>
      <c r="U81" s="37">
        <v>16757</v>
      </c>
      <c r="V81" s="37">
        <v>80971</v>
      </c>
      <c r="W81" s="45">
        <v>93485</v>
      </c>
      <c r="X81" s="37">
        <v>15285</v>
      </c>
      <c r="Y81" s="37">
        <v>78200</v>
      </c>
      <c r="Z81" s="45">
        <v>90054</v>
      </c>
      <c r="AA81" s="37">
        <v>9658</v>
      </c>
      <c r="AB81" s="37">
        <v>80396</v>
      </c>
      <c r="AC81" s="45">
        <v>125479</v>
      </c>
      <c r="AD81" s="37">
        <v>15301</v>
      </c>
      <c r="AE81" s="37">
        <v>110178</v>
      </c>
      <c r="AF81" s="45">
        <v>188601</v>
      </c>
      <c r="AG81" s="37">
        <v>8866</v>
      </c>
      <c r="AH81" s="37">
        <v>179735</v>
      </c>
      <c r="AI81" s="45">
        <v>197459</v>
      </c>
      <c r="AJ81" s="37">
        <v>7904</v>
      </c>
      <c r="AK81" s="37">
        <v>189555</v>
      </c>
      <c r="AL81" s="45">
        <v>188535</v>
      </c>
      <c r="AM81" s="37">
        <v>7492</v>
      </c>
      <c r="AN81" s="37">
        <v>181043</v>
      </c>
      <c r="AO81" s="45">
        <v>128558</v>
      </c>
      <c r="AP81" s="37">
        <v>21066</v>
      </c>
      <c r="AQ81" s="37">
        <v>107492</v>
      </c>
      <c r="AR81" s="45">
        <v>154080</v>
      </c>
      <c r="AS81" s="37">
        <v>3043</v>
      </c>
      <c r="AT81" s="37">
        <v>151037</v>
      </c>
      <c r="AU81" s="45">
        <v>79811</v>
      </c>
      <c r="AV81" s="37">
        <v>3752</v>
      </c>
      <c r="AW81" s="37">
        <v>76059</v>
      </c>
      <c r="AX81" s="45">
        <v>102531</v>
      </c>
      <c r="AY81" s="37">
        <v>7194</v>
      </c>
      <c r="AZ81" s="37">
        <v>95337</v>
      </c>
      <c r="BA81" s="45">
        <v>113229</v>
      </c>
      <c r="BB81" s="37">
        <v>7676</v>
      </c>
      <c r="BC81" s="37">
        <v>105553</v>
      </c>
      <c r="BD81" s="45">
        <v>128263</v>
      </c>
      <c r="BE81" s="37">
        <v>21561</v>
      </c>
      <c r="BF81" s="37">
        <v>106702</v>
      </c>
      <c r="BG81" s="45">
        <v>104952</v>
      </c>
      <c r="BH81" s="37">
        <v>26419</v>
      </c>
      <c r="BI81" s="37">
        <v>78533</v>
      </c>
      <c r="BJ81" s="45">
        <v>84331</v>
      </c>
      <c r="BK81" s="37">
        <v>26298</v>
      </c>
      <c r="BL81" s="37">
        <v>58033</v>
      </c>
      <c r="BM81" s="45">
        <v>141737</v>
      </c>
      <c r="BN81" s="37">
        <v>45505</v>
      </c>
      <c r="BO81" s="37">
        <v>96232</v>
      </c>
      <c r="BP81" s="45">
        <v>111282</v>
      </c>
      <c r="BQ81" s="37">
        <v>25012</v>
      </c>
      <c r="BR81" s="37">
        <v>86270</v>
      </c>
      <c r="BS81" s="45">
        <v>80564</v>
      </c>
      <c r="BT81" s="37">
        <v>29065</v>
      </c>
      <c r="BU81" s="37">
        <v>51499</v>
      </c>
      <c r="BV81" s="45">
        <v>122271</v>
      </c>
      <c r="BW81" s="37">
        <v>31708</v>
      </c>
      <c r="BX81" s="37">
        <v>90563</v>
      </c>
      <c r="BY81" s="45">
        <v>130687</v>
      </c>
      <c r="BZ81" s="37">
        <v>31012</v>
      </c>
      <c r="CA81" s="37">
        <v>99675</v>
      </c>
      <c r="CB81" s="45">
        <v>111328</v>
      </c>
      <c r="CC81" s="37">
        <v>37683</v>
      </c>
      <c r="CD81" s="37">
        <v>73645</v>
      </c>
      <c r="CE81" s="45">
        <v>151740</v>
      </c>
      <c r="CF81" s="37">
        <v>56491</v>
      </c>
      <c r="CG81" s="37">
        <v>95249</v>
      </c>
      <c r="CH81" s="45">
        <v>149683</v>
      </c>
      <c r="CI81" s="37">
        <v>33731</v>
      </c>
      <c r="CJ81" s="37">
        <v>115952</v>
      </c>
      <c r="CK81" s="45">
        <v>122427</v>
      </c>
      <c r="CL81" s="37">
        <v>22243</v>
      </c>
      <c r="CM81" s="52">
        <v>100184</v>
      </c>
    </row>
    <row r="82" spans="1:91" s="9" customFormat="1" ht="14.25" customHeight="1" x14ac:dyDescent="0.2">
      <c r="A82" s="30" t="s">
        <v>61</v>
      </c>
      <c r="B82" s="45">
        <v>4415</v>
      </c>
      <c r="C82" s="37">
        <v>38</v>
      </c>
      <c r="D82" s="37">
        <v>4377</v>
      </c>
      <c r="E82" s="45">
        <v>5436</v>
      </c>
      <c r="F82" s="37">
        <v>0</v>
      </c>
      <c r="G82" s="37">
        <v>5436</v>
      </c>
      <c r="H82" s="45">
        <v>4409</v>
      </c>
      <c r="I82" s="37">
        <v>115</v>
      </c>
      <c r="J82" s="37">
        <v>4294</v>
      </c>
      <c r="K82" s="45">
        <v>2811</v>
      </c>
      <c r="L82" s="37">
        <v>434</v>
      </c>
      <c r="M82" s="37">
        <v>2377</v>
      </c>
      <c r="N82" s="45">
        <v>5048</v>
      </c>
      <c r="O82" s="37">
        <v>1146</v>
      </c>
      <c r="P82" s="37">
        <v>3902</v>
      </c>
      <c r="Q82" s="45">
        <v>4495</v>
      </c>
      <c r="R82" s="37">
        <v>583</v>
      </c>
      <c r="S82" s="37">
        <v>3912</v>
      </c>
      <c r="T82" s="45">
        <v>5903</v>
      </c>
      <c r="U82" s="37">
        <v>525</v>
      </c>
      <c r="V82" s="37">
        <v>5378</v>
      </c>
      <c r="W82" s="45">
        <v>3618</v>
      </c>
      <c r="X82" s="37">
        <v>237</v>
      </c>
      <c r="Y82" s="37">
        <v>3381</v>
      </c>
      <c r="Z82" s="45">
        <v>4835</v>
      </c>
      <c r="AA82" s="37">
        <v>76</v>
      </c>
      <c r="AB82" s="37">
        <v>4759</v>
      </c>
      <c r="AC82" s="45">
        <v>4754</v>
      </c>
      <c r="AD82" s="37">
        <v>0</v>
      </c>
      <c r="AE82" s="37">
        <v>4754</v>
      </c>
      <c r="AF82" s="45">
        <v>2763</v>
      </c>
      <c r="AG82" s="37">
        <v>23</v>
      </c>
      <c r="AH82" s="37">
        <v>2740</v>
      </c>
      <c r="AI82" s="45">
        <v>3000</v>
      </c>
      <c r="AJ82" s="37">
        <v>25</v>
      </c>
      <c r="AK82" s="37">
        <v>2975</v>
      </c>
      <c r="AL82" s="45">
        <v>3149</v>
      </c>
      <c r="AM82" s="37">
        <v>2</v>
      </c>
      <c r="AN82" s="37">
        <v>3147</v>
      </c>
      <c r="AO82" s="45">
        <v>2904</v>
      </c>
      <c r="AP82" s="37">
        <v>1</v>
      </c>
      <c r="AQ82" s="37">
        <v>2903</v>
      </c>
      <c r="AR82" s="45">
        <v>1692</v>
      </c>
      <c r="AS82" s="37">
        <v>5</v>
      </c>
      <c r="AT82" s="37">
        <v>1687</v>
      </c>
      <c r="AU82" s="45">
        <v>3485</v>
      </c>
      <c r="AV82" s="37">
        <v>27</v>
      </c>
      <c r="AW82" s="37">
        <v>3458</v>
      </c>
      <c r="AX82" s="45">
        <v>2610</v>
      </c>
      <c r="AY82" s="37">
        <v>18</v>
      </c>
      <c r="AZ82" s="37">
        <v>2592</v>
      </c>
      <c r="BA82" s="45">
        <v>1776</v>
      </c>
      <c r="BB82" s="37">
        <v>0</v>
      </c>
      <c r="BC82" s="37">
        <v>1776</v>
      </c>
      <c r="BD82" s="45">
        <v>2664</v>
      </c>
      <c r="BE82" s="37">
        <v>34</v>
      </c>
      <c r="BF82" s="37">
        <v>2630</v>
      </c>
      <c r="BG82" s="45">
        <v>2276</v>
      </c>
      <c r="BH82" s="37">
        <v>88</v>
      </c>
      <c r="BI82" s="37">
        <v>2188</v>
      </c>
      <c r="BJ82" s="45">
        <v>4453</v>
      </c>
      <c r="BK82" s="37">
        <v>410</v>
      </c>
      <c r="BL82" s="37">
        <v>4043</v>
      </c>
      <c r="BM82" s="45">
        <v>2529</v>
      </c>
      <c r="BN82" s="37">
        <v>481</v>
      </c>
      <c r="BO82" s="37">
        <v>2048</v>
      </c>
      <c r="BP82" s="45">
        <v>1220</v>
      </c>
      <c r="BQ82" s="37">
        <v>0</v>
      </c>
      <c r="BR82" s="37">
        <v>1220</v>
      </c>
      <c r="BS82" s="45">
        <v>1555</v>
      </c>
      <c r="BT82" s="37">
        <v>353</v>
      </c>
      <c r="BU82" s="37">
        <v>1202</v>
      </c>
      <c r="BV82" s="45">
        <v>5664</v>
      </c>
      <c r="BW82" s="37">
        <v>1303</v>
      </c>
      <c r="BX82" s="37">
        <v>4361</v>
      </c>
      <c r="BY82" s="45">
        <v>4777</v>
      </c>
      <c r="BZ82" s="37">
        <v>373</v>
      </c>
      <c r="CA82" s="37">
        <v>4404</v>
      </c>
      <c r="CB82" s="45">
        <v>5595</v>
      </c>
      <c r="CC82" s="37">
        <v>360</v>
      </c>
      <c r="CD82" s="37">
        <v>5235</v>
      </c>
      <c r="CE82" s="45">
        <v>4033</v>
      </c>
      <c r="CF82" s="37">
        <v>225</v>
      </c>
      <c r="CG82" s="37">
        <v>3808</v>
      </c>
      <c r="CH82" s="45">
        <v>6064</v>
      </c>
      <c r="CI82" s="37">
        <v>878</v>
      </c>
      <c r="CJ82" s="37">
        <v>5186</v>
      </c>
      <c r="CK82" s="45">
        <v>5934</v>
      </c>
      <c r="CL82" s="37">
        <v>879</v>
      </c>
      <c r="CM82" s="52">
        <v>5055</v>
      </c>
    </row>
    <row r="83" spans="1:91" s="9" customFormat="1" ht="14.25" customHeight="1" x14ac:dyDescent="0.2">
      <c r="A83" s="30" t="s">
        <v>62</v>
      </c>
      <c r="B83" s="45">
        <v>1327</v>
      </c>
      <c r="C83" s="37">
        <v>45</v>
      </c>
      <c r="D83" s="37">
        <v>1282</v>
      </c>
      <c r="E83" s="45">
        <v>1827</v>
      </c>
      <c r="F83" s="37">
        <v>23</v>
      </c>
      <c r="G83" s="37">
        <v>1804</v>
      </c>
      <c r="H83" s="45">
        <v>2201</v>
      </c>
      <c r="I83" s="37">
        <v>341</v>
      </c>
      <c r="J83" s="37">
        <v>1860</v>
      </c>
      <c r="K83" s="45">
        <v>1524</v>
      </c>
      <c r="L83" s="37">
        <v>232</v>
      </c>
      <c r="M83" s="37">
        <v>1292</v>
      </c>
      <c r="N83" s="45">
        <v>2338</v>
      </c>
      <c r="O83" s="37">
        <v>118</v>
      </c>
      <c r="P83" s="37">
        <v>2220</v>
      </c>
      <c r="Q83" s="45">
        <v>2467</v>
      </c>
      <c r="R83" s="37">
        <v>65</v>
      </c>
      <c r="S83" s="37">
        <v>2402</v>
      </c>
      <c r="T83" s="45">
        <v>2350</v>
      </c>
      <c r="U83" s="37">
        <v>579</v>
      </c>
      <c r="V83" s="37">
        <v>1771</v>
      </c>
      <c r="W83" s="45">
        <v>2142</v>
      </c>
      <c r="X83" s="37">
        <v>181</v>
      </c>
      <c r="Y83" s="37">
        <v>1961</v>
      </c>
      <c r="Z83" s="45">
        <v>1870</v>
      </c>
      <c r="AA83" s="37">
        <v>90</v>
      </c>
      <c r="AB83" s="37">
        <v>1780</v>
      </c>
      <c r="AC83" s="45">
        <v>1433</v>
      </c>
      <c r="AD83" s="37">
        <v>2</v>
      </c>
      <c r="AE83" s="37">
        <v>1431</v>
      </c>
      <c r="AF83" s="45">
        <v>1710</v>
      </c>
      <c r="AG83" s="37">
        <v>190</v>
      </c>
      <c r="AH83" s="37">
        <v>1520</v>
      </c>
      <c r="AI83" s="45">
        <v>2230</v>
      </c>
      <c r="AJ83" s="37">
        <v>2</v>
      </c>
      <c r="AK83" s="37">
        <v>2228</v>
      </c>
      <c r="AL83" s="45">
        <v>564</v>
      </c>
      <c r="AM83" s="37">
        <v>61</v>
      </c>
      <c r="AN83" s="37">
        <v>503</v>
      </c>
      <c r="AO83" s="45">
        <v>929</v>
      </c>
      <c r="AP83" s="37">
        <v>0</v>
      </c>
      <c r="AQ83" s="37">
        <v>929</v>
      </c>
      <c r="AR83" s="45">
        <v>1090</v>
      </c>
      <c r="AS83" s="37">
        <v>211</v>
      </c>
      <c r="AT83" s="37">
        <v>879</v>
      </c>
      <c r="AU83" s="45">
        <v>1414</v>
      </c>
      <c r="AV83" s="37">
        <v>695</v>
      </c>
      <c r="AW83" s="37">
        <v>719</v>
      </c>
      <c r="AX83" s="45">
        <v>1364</v>
      </c>
      <c r="AY83" s="37">
        <v>621</v>
      </c>
      <c r="AZ83" s="37">
        <v>743</v>
      </c>
      <c r="BA83" s="45">
        <v>1656</v>
      </c>
      <c r="BB83" s="37">
        <v>818</v>
      </c>
      <c r="BC83" s="37">
        <v>838</v>
      </c>
      <c r="BD83" s="45">
        <v>922</v>
      </c>
      <c r="BE83" s="37">
        <v>581</v>
      </c>
      <c r="BF83" s="37">
        <v>341</v>
      </c>
      <c r="BG83" s="45">
        <v>1102</v>
      </c>
      <c r="BH83" s="37">
        <v>570</v>
      </c>
      <c r="BI83" s="37">
        <v>532</v>
      </c>
      <c r="BJ83" s="45">
        <v>1311</v>
      </c>
      <c r="BK83" s="37">
        <v>70</v>
      </c>
      <c r="BL83" s="37">
        <v>1241</v>
      </c>
      <c r="BM83" s="45">
        <v>1234</v>
      </c>
      <c r="BN83" s="37">
        <v>140</v>
      </c>
      <c r="BO83" s="37">
        <v>1094</v>
      </c>
      <c r="BP83" s="45">
        <v>2779</v>
      </c>
      <c r="BQ83" s="37">
        <v>665</v>
      </c>
      <c r="BR83" s="37">
        <v>2114</v>
      </c>
      <c r="BS83" s="45">
        <v>1753</v>
      </c>
      <c r="BT83" s="37">
        <v>970</v>
      </c>
      <c r="BU83" s="37">
        <v>783</v>
      </c>
      <c r="BV83" s="45">
        <v>1734</v>
      </c>
      <c r="BW83" s="37">
        <v>900</v>
      </c>
      <c r="BX83" s="37">
        <v>834</v>
      </c>
      <c r="BY83" s="45">
        <v>3242</v>
      </c>
      <c r="BZ83" s="37">
        <v>650</v>
      </c>
      <c r="CA83" s="37">
        <v>2592</v>
      </c>
      <c r="CB83" s="45">
        <v>8688</v>
      </c>
      <c r="CC83" s="37">
        <v>6105</v>
      </c>
      <c r="CD83" s="37">
        <v>2583</v>
      </c>
      <c r="CE83" s="45">
        <v>2683</v>
      </c>
      <c r="CF83" s="37">
        <v>1393</v>
      </c>
      <c r="CG83" s="37">
        <v>1290</v>
      </c>
      <c r="CH83" s="45">
        <v>5687</v>
      </c>
      <c r="CI83" s="37">
        <v>4123</v>
      </c>
      <c r="CJ83" s="37">
        <v>1564</v>
      </c>
      <c r="CK83" s="45">
        <v>3775</v>
      </c>
      <c r="CL83" s="37">
        <v>2400</v>
      </c>
      <c r="CM83" s="52">
        <v>1375</v>
      </c>
    </row>
    <row r="84" spans="1:91" s="9" customFormat="1" ht="14.25" customHeight="1" x14ac:dyDescent="0.2">
      <c r="A84" s="30" t="s">
        <v>63</v>
      </c>
      <c r="B84" s="45">
        <v>4252</v>
      </c>
      <c r="C84" s="37">
        <v>77</v>
      </c>
      <c r="D84" s="37">
        <v>4175</v>
      </c>
      <c r="E84" s="45">
        <v>8746</v>
      </c>
      <c r="F84" s="37">
        <v>0</v>
      </c>
      <c r="G84" s="37">
        <v>8746</v>
      </c>
      <c r="H84" s="45">
        <v>8070</v>
      </c>
      <c r="I84" s="37">
        <v>0</v>
      </c>
      <c r="J84" s="37">
        <v>8070</v>
      </c>
      <c r="K84" s="45">
        <v>2759</v>
      </c>
      <c r="L84" s="37">
        <v>0</v>
      </c>
      <c r="M84" s="37">
        <v>2759</v>
      </c>
      <c r="N84" s="45">
        <v>1482</v>
      </c>
      <c r="O84" s="37">
        <v>0</v>
      </c>
      <c r="P84" s="37">
        <v>1482</v>
      </c>
      <c r="Q84" s="45">
        <v>2702</v>
      </c>
      <c r="R84" s="37">
        <v>0</v>
      </c>
      <c r="S84" s="37">
        <v>2702</v>
      </c>
      <c r="T84" s="45">
        <v>3156</v>
      </c>
      <c r="U84" s="37">
        <v>110</v>
      </c>
      <c r="V84" s="37">
        <v>3046</v>
      </c>
      <c r="W84" s="45">
        <v>4994</v>
      </c>
      <c r="X84" s="37">
        <v>183</v>
      </c>
      <c r="Y84" s="37">
        <v>4811</v>
      </c>
      <c r="Z84" s="45">
        <v>3092</v>
      </c>
      <c r="AA84" s="37">
        <v>117</v>
      </c>
      <c r="AB84" s="37">
        <v>2975</v>
      </c>
      <c r="AC84" s="45">
        <v>7414</v>
      </c>
      <c r="AD84" s="37">
        <v>25</v>
      </c>
      <c r="AE84" s="37">
        <v>7389</v>
      </c>
      <c r="AF84" s="45">
        <v>7025</v>
      </c>
      <c r="AG84" s="37">
        <v>0</v>
      </c>
      <c r="AH84" s="37">
        <v>7025</v>
      </c>
      <c r="AI84" s="45">
        <v>3897</v>
      </c>
      <c r="AJ84" s="37">
        <v>0</v>
      </c>
      <c r="AK84" s="37">
        <v>3897</v>
      </c>
      <c r="AL84" s="45">
        <v>4046</v>
      </c>
      <c r="AM84" s="37">
        <v>0</v>
      </c>
      <c r="AN84" s="37">
        <v>4046</v>
      </c>
      <c r="AO84" s="45">
        <v>3819</v>
      </c>
      <c r="AP84" s="37">
        <v>0</v>
      </c>
      <c r="AQ84" s="37">
        <v>3819</v>
      </c>
      <c r="AR84" s="45">
        <v>8759</v>
      </c>
      <c r="AS84" s="37">
        <v>7520</v>
      </c>
      <c r="AT84" s="37">
        <v>1239</v>
      </c>
      <c r="AU84" s="45">
        <v>16802</v>
      </c>
      <c r="AV84" s="37">
        <v>11747</v>
      </c>
      <c r="AW84" s="37">
        <v>5055</v>
      </c>
      <c r="AX84" s="45">
        <v>6219</v>
      </c>
      <c r="AY84" s="37">
        <v>2180</v>
      </c>
      <c r="AZ84" s="37">
        <v>4039</v>
      </c>
      <c r="BA84" s="45">
        <v>1602</v>
      </c>
      <c r="BB84" s="37">
        <v>0</v>
      </c>
      <c r="BC84" s="37">
        <v>1602</v>
      </c>
      <c r="BD84" s="45">
        <v>1842</v>
      </c>
      <c r="BE84" s="37">
        <v>65</v>
      </c>
      <c r="BF84" s="37">
        <v>1777</v>
      </c>
      <c r="BG84" s="45">
        <v>2250</v>
      </c>
      <c r="BH84" s="37">
        <v>510</v>
      </c>
      <c r="BI84" s="37">
        <v>1740</v>
      </c>
      <c r="BJ84" s="45">
        <v>3994</v>
      </c>
      <c r="BK84" s="37">
        <v>1010</v>
      </c>
      <c r="BL84" s="37">
        <v>2984</v>
      </c>
      <c r="BM84" s="45">
        <v>1599</v>
      </c>
      <c r="BN84" s="37">
        <v>620</v>
      </c>
      <c r="BO84" s="37">
        <v>979</v>
      </c>
      <c r="BP84" s="45">
        <v>6967</v>
      </c>
      <c r="BQ84" s="37">
        <v>1495</v>
      </c>
      <c r="BR84" s="37">
        <v>5472</v>
      </c>
      <c r="BS84" s="45">
        <v>5305</v>
      </c>
      <c r="BT84" s="37">
        <v>3430</v>
      </c>
      <c r="BU84" s="37">
        <v>1875</v>
      </c>
      <c r="BV84" s="45">
        <v>9499</v>
      </c>
      <c r="BW84" s="37">
        <v>5500</v>
      </c>
      <c r="BX84" s="37">
        <v>3999</v>
      </c>
      <c r="BY84" s="45">
        <v>4887</v>
      </c>
      <c r="BZ84" s="37">
        <v>1800</v>
      </c>
      <c r="CA84" s="37">
        <v>3087</v>
      </c>
      <c r="CB84" s="45">
        <v>2705</v>
      </c>
      <c r="CC84" s="37">
        <v>0</v>
      </c>
      <c r="CD84" s="37">
        <v>2705</v>
      </c>
      <c r="CE84" s="45">
        <v>2125</v>
      </c>
      <c r="CF84" s="37">
        <v>0</v>
      </c>
      <c r="CG84" s="37">
        <v>2125</v>
      </c>
      <c r="CH84" s="45">
        <v>6686</v>
      </c>
      <c r="CI84" s="37">
        <v>20</v>
      </c>
      <c r="CJ84" s="37">
        <v>6666</v>
      </c>
      <c r="CK84" s="45">
        <v>7921</v>
      </c>
      <c r="CL84" s="37">
        <v>0</v>
      </c>
      <c r="CM84" s="52">
        <v>7921</v>
      </c>
    </row>
    <row r="85" spans="1:91" s="9" customFormat="1" ht="14.25" customHeight="1" x14ac:dyDescent="0.2">
      <c r="A85" s="30" t="s">
        <v>100</v>
      </c>
      <c r="B85" s="45">
        <v>77613</v>
      </c>
      <c r="C85" s="37">
        <v>4687</v>
      </c>
      <c r="D85" s="37">
        <v>72926</v>
      </c>
      <c r="E85" s="45">
        <v>70466</v>
      </c>
      <c r="F85" s="37">
        <v>3257</v>
      </c>
      <c r="G85" s="37">
        <v>67209</v>
      </c>
      <c r="H85" s="45">
        <v>63919</v>
      </c>
      <c r="I85" s="37">
        <v>2057</v>
      </c>
      <c r="J85" s="37">
        <v>61862</v>
      </c>
      <c r="K85" s="45">
        <v>57121</v>
      </c>
      <c r="L85" s="37">
        <v>1349</v>
      </c>
      <c r="M85" s="37">
        <v>55772</v>
      </c>
      <c r="N85" s="45">
        <v>71984</v>
      </c>
      <c r="O85" s="37">
        <v>12147</v>
      </c>
      <c r="P85" s="37">
        <v>59837</v>
      </c>
      <c r="Q85" s="45">
        <v>74066</v>
      </c>
      <c r="R85" s="37">
        <v>19079</v>
      </c>
      <c r="S85" s="37">
        <v>54987</v>
      </c>
      <c r="T85" s="45">
        <v>57344</v>
      </c>
      <c r="U85" s="37">
        <v>5991</v>
      </c>
      <c r="V85" s="37">
        <v>51353</v>
      </c>
      <c r="W85" s="45">
        <v>55042</v>
      </c>
      <c r="X85" s="37">
        <v>10976</v>
      </c>
      <c r="Y85" s="37">
        <v>44066</v>
      </c>
      <c r="Z85" s="45">
        <v>42460</v>
      </c>
      <c r="AA85" s="37">
        <v>6527</v>
      </c>
      <c r="AB85" s="37">
        <v>35933</v>
      </c>
      <c r="AC85" s="45">
        <v>47253</v>
      </c>
      <c r="AD85" s="37">
        <v>2305</v>
      </c>
      <c r="AE85" s="37">
        <v>44948</v>
      </c>
      <c r="AF85" s="45">
        <v>63449</v>
      </c>
      <c r="AG85" s="37">
        <v>5457</v>
      </c>
      <c r="AH85" s="37">
        <v>57992</v>
      </c>
      <c r="AI85" s="45">
        <v>55507</v>
      </c>
      <c r="AJ85" s="37">
        <v>1260</v>
      </c>
      <c r="AK85" s="37">
        <v>54247</v>
      </c>
      <c r="AL85" s="45">
        <v>48907</v>
      </c>
      <c r="AM85" s="37">
        <v>5271</v>
      </c>
      <c r="AN85" s="37">
        <v>43636</v>
      </c>
      <c r="AO85" s="45">
        <v>47640</v>
      </c>
      <c r="AP85" s="37">
        <v>915</v>
      </c>
      <c r="AQ85" s="37">
        <v>46725</v>
      </c>
      <c r="AR85" s="45">
        <v>43940</v>
      </c>
      <c r="AS85" s="37">
        <v>2285</v>
      </c>
      <c r="AT85" s="37">
        <v>41655</v>
      </c>
      <c r="AU85" s="45">
        <v>60318</v>
      </c>
      <c r="AV85" s="37">
        <v>6285</v>
      </c>
      <c r="AW85" s="37">
        <v>54033</v>
      </c>
      <c r="AX85" s="45">
        <v>62866</v>
      </c>
      <c r="AY85" s="37">
        <v>2085</v>
      </c>
      <c r="AZ85" s="37">
        <v>60781</v>
      </c>
      <c r="BA85" s="45">
        <v>60961</v>
      </c>
      <c r="BB85" s="37">
        <v>7004</v>
      </c>
      <c r="BC85" s="37">
        <v>53957</v>
      </c>
      <c r="BD85" s="45">
        <v>72418</v>
      </c>
      <c r="BE85" s="37">
        <v>11424</v>
      </c>
      <c r="BF85" s="37">
        <v>60994</v>
      </c>
      <c r="BG85" s="45">
        <v>58483</v>
      </c>
      <c r="BH85" s="37">
        <v>11691</v>
      </c>
      <c r="BI85" s="37">
        <v>46792</v>
      </c>
      <c r="BJ85" s="45">
        <v>49785</v>
      </c>
      <c r="BK85" s="37">
        <v>12662</v>
      </c>
      <c r="BL85" s="37">
        <v>37123</v>
      </c>
      <c r="BM85" s="45">
        <v>65023</v>
      </c>
      <c r="BN85" s="37">
        <v>6183</v>
      </c>
      <c r="BO85" s="37">
        <v>58840</v>
      </c>
      <c r="BP85" s="45">
        <v>58837</v>
      </c>
      <c r="BQ85" s="37">
        <v>5693</v>
      </c>
      <c r="BR85" s="37">
        <v>53144</v>
      </c>
      <c r="BS85" s="45">
        <v>55567</v>
      </c>
      <c r="BT85" s="37">
        <v>2901</v>
      </c>
      <c r="BU85" s="37">
        <v>52666</v>
      </c>
      <c r="BV85" s="45">
        <v>50914</v>
      </c>
      <c r="BW85" s="37">
        <v>5830</v>
      </c>
      <c r="BX85" s="37">
        <v>45084</v>
      </c>
      <c r="BY85" s="45">
        <v>71871</v>
      </c>
      <c r="BZ85" s="37">
        <v>2935</v>
      </c>
      <c r="CA85" s="37">
        <v>68936</v>
      </c>
      <c r="CB85" s="45">
        <v>102802</v>
      </c>
      <c r="CC85" s="37">
        <v>11488</v>
      </c>
      <c r="CD85" s="37">
        <v>91314</v>
      </c>
      <c r="CE85" s="45">
        <v>152884</v>
      </c>
      <c r="CF85" s="37">
        <v>27978</v>
      </c>
      <c r="CG85" s="37">
        <v>124906</v>
      </c>
      <c r="CH85" s="45">
        <v>123920</v>
      </c>
      <c r="CI85" s="37">
        <v>10985</v>
      </c>
      <c r="CJ85" s="37">
        <v>112935</v>
      </c>
      <c r="CK85" s="45">
        <v>131074</v>
      </c>
      <c r="CL85" s="37">
        <v>9692</v>
      </c>
      <c r="CM85" s="52">
        <v>121382</v>
      </c>
    </row>
    <row r="86" spans="1:91" s="9" customFormat="1" ht="14.25" customHeight="1" x14ac:dyDescent="0.2">
      <c r="A86" s="30" t="s">
        <v>95</v>
      </c>
      <c r="B86" s="45">
        <v>2199</v>
      </c>
      <c r="C86" s="37">
        <v>0</v>
      </c>
      <c r="D86" s="37">
        <v>2199</v>
      </c>
      <c r="E86" s="45">
        <v>993</v>
      </c>
      <c r="F86" s="37">
        <v>0</v>
      </c>
      <c r="G86" s="37">
        <v>993</v>
      </c>
      <c r="H86" s="45">
        <v>2869</v>
      </c>
      <c r="I86" s="37">
        <v>0</v>
      </c>
      <c r="J86" s="37">
        <v>2869</v>
      </c>
      <c r="K86" s="45">
        <v>1047</v>
      </c>
      <c r="L86" s="37">
        <v>0</v>
      </c>
      <c r="M86" s="37">
        <v>1047</v>
      </c>
      <c r="N86" s="45">
        <v>1706</v>
      </c>
      <c r="O86" s="37">
        <v>0</v>
      </c>
      <c r="P86" s="37">
        <v>1706</v>
      </c>
      <c r="Q86" s="45">
        <v>809</v>
      </c>
      <c r="R86" s="37">
        <v>0</v>
      </c>
      <c r="S86" s="37">
        <v>809</v>
      </c>
      <c r="T86" s="45">
        <v>597</v>
      </c>
      <c r="U86" s="37">
        <v>0</v>
      </c>
      <c r="V86" s="37">
        <v>597</v>
      </c>
      <c r="W86" s="45">
        <v>2822</v>
      </c>
      <c r="X86" s="37">
        <v>0</v>
      </c>
      <c r="Y86" s="37">
        <v>2822</v>
      </c>
      <c r="Z86" s="45">
        <v>1211</v>
      </c>
      <c r="AA86" s="37">
        <v>150</v>
      </c>
      <c r="AB86" s="37">
        <v>1061</v>
      </c>
      <c r="AC86" s="45">
        <v>341</v>
      </c>
      <c r="AD86" s="37">
        <v>0</v>
      </c>
      <c r="AE86" s="37">
        <v>341</v>
      </c>
      <c r="AF86" s="45">
        <v>1561</v>
      </c>
      <c r="AG86" s="37">
        <v>1039</v>
      </c>
      <c r="AH86" s="37">
        <v>522</v>
      </c>
      <c r="AI86" s="45">
        <v>2191</v>
      </c>
      <c r="AJ86" s="37">
        <v>1663</v>
      </c>
      <c r="AK86" s="37">
        <v>528</v>
      </c>
      <c r="AL86" s="45">
        <v>1274</v>
      </c>
      <c r="AM86" s="37">
        <v>1260</v>
      </c>
      <c r="AN86" s="37">
        <v>14</v>
      </c>
      <c r="AO86" s="45">
        <v>924</v>
      </c>
      <c r="AP86" s="37">
        <v>0</v>
      </c>
      <c r="AQ86" s="37">
        <v>924</v>
      </c>
      <c r="AR86" s="45">
        <v>117</v>
      </c>
      <c r="AS86" s="37">
        <v>0</v>
      </c>
      <c r="AT86" s="37">
        <v>117</v>
      </c>
      <c r="AU86" s="45">
        <v>192</v>
      </c>
      <c r="AV86" s="37">
        <v>0</v>
      </c>
      <c r="AW86" s="37">
        <v>192</v>
      </c>
      <c r="AX86" s="45">
        <v>900</v>
      </c>
      <c r="AY86" s="37">
        <v>0</v>
      </c>
      <c r="AZ86" s="37">
        <v>900</v>
      </c>
      <c r="BA86" s="45">
        <v>970</v>
      </c>
      <c r="BB86" s="37">
        <v>0</v>
      </c>
      <c r="BC86" s="37">
        <v>970</v>
      </c>
      <c r="BD86" s="45">
        <v>1109</v>
      </c>
      <c r="BE86" s="37">
        <v>75</v>
      </c>
      <c r="BF86" s="37">
        <v>1034</v>
      </c>
      <c r="BG86" s="45">
        <v>2315</v>
      </c>
      <c r="BH86" s="37">
        <v>50</v>
      </c>
      <c r="BI86" s="37">
        <v>2265</v>
      </c>
      <c r="BJ86" s="45">
        <v>1025</v>
      </c>
      <c r="BK86" s="37">
        <v>155</v>
      </c>
      <c r="BL86" s="37">
        <v>870</v>
      </c>
      <c r="BM86" s="45">
        <v>620</v>
      </c>
      <c r="BN86" s="37">
        <v>0</v>
      </c>
      <c r="BO86" s="37">
        <v>620</v>
      </c>
      <c r="BP86" s="45">
        <v>1244</v>
      </c>
      <c r="BQ86" s="37">
        <v>497</v>
      </c>
      <c r="BR86" s="37">
        <v>747</v>
      </c>
      <c r="BS86" s="45">
        <v>906</v>
      </c>
      <c r="BT86" s="37">
        <v>377</v>
      </c>
      <c r="BU86" s="37">
        <v>529</v>
      </c>
      <c r="BV86" s="45">
        <v>383</v>
      </c>
      <c r="BW86" s="37">
        <v>0</v>
      </c>
      <c r="BX86" s="37">
        <v>383</v>
      </c>
      <c r="BY86" s="45">
        <v>0</v>
      </c>
      <c r="BZ86" s="37">
        <v>0</v>
      </c>
      <c r="CA86" s="37">
        <v>0</v>
      </c>
      <c r="CB86" s="45">
        <v>626</v>
      </c>
      <c r="CC86" s="37">
        <v>50</v>
      </c>
      <c r="CD86" s="37">
        <v>576</v>
      </c>
      <c r="CE86" s="45">
        <v>1142</v>
      </c>
      <c r="CF86" s="37">
        <v>7</v>
      </c>
      <c r="CG86" s="37">
        <v>1135</v>
      </c>
      <c r="CH86" s="45">
        <v>10</v>
      </c>
      <c r="CI86" s="37">
        <v>10</v>
      </c>
      <c r="CJ86" s="37">
        <v>0</v>
      </c>
      <c r="CK86" s="45">
        <v>40</v>
      </c>
      <c r="CL86" s="37">
        <v>0</v>
      </c>
      <c r="CM86" s="52">
        <v>40</v>
      </c>
    </row>
    <row r="87" spans="1:91" s="9" customFormat="1" ht="14.25" customHeight="1" x14ac:dyDescent="0.2">
      <c r="A87" s="30" t="s">
        <v>64</v>
      </c>
      <c r="B87" s="45">
        <v>6416</v>
      </c>
      <c r="C87" s="37">
        <v>1447</v>
      </c>
      <c r="D87" s="37">
        <v>4969</v>
      </c>
      <c r="E87" s="45">
        <v>2381</v>
      </c>
      <c r="F87" s="37">
        <v>570</v>
      </c>
      <c r="G87" s="37">
        <v>1811</v>
      </c>
      <c r="H87" s="45">
        <v>2338</v>
      </c>
      <c r="I87" s="37">
        <v>22</v>
      </c>
      <c r="J87" s="37">
        <v>2316</v>
      </c>
      <c r="K87" s="45">
        <v>6104</v>
      </c>
      <c r="L87" s="37">
        <v>70</v>
      </c>
      <c r="M87" s="37">
        <v>6034</v>
      </c>
      <c r="N87" s="45">
        <v>7484</v>
      </c>
      <c r="O87" s="37">
        <v>425</v>
      </c>
      <c r="P87" s="37">
        <v>7059</v>
      </c>
      <c r="Q87" s="45">
        <v>4591</v>
      </c>
      <c r="R87" s="37">
        <v>19</v>
      </c>
      <c r="S87" s="37">
        <v>4572</v>
      </c>
      <c r="T87" s="45">
        <v>6743</v>
      </c>
      <c r="U87" s="37">
        <v>539</v>
      </c>
      <c r="V87" s="37">
        <v>6204</v>
      </c>
      <c r="W87" s="45">
        <v>13247</v>
      </c>
      <c r="X87" s="37">
        <v>871</v>
      </c>
      <c r="Y87" s="37">
        <v>12376</v>
      </c>
      <c r="Z87" s="45">
        <v>15225</v>
      </c>
      <c r="AA87" s="37">
        <v>859</v>
      </c>
      <c r="AB87" s="37">
        <v>14366</v>
      </c>
      <c r="AC87" s="45">
        <v>18631</v>
      </c>
      <c r="AD87" s="37">
        <v>14</v>
      </c>
      <c r="AE87" s="37">
        <v>18617</v>
      </c>
      <c r="AF87" s="45">
        <v>8765</v>
      </c>
      <c r="AG87" s="37">
        <v>0</v>
      </c>
      <c r="AH87" s="37">
        <v>8765</v>
      </c>
      <c r="AI87" s="45">
        <v>5047</v>
      </c>
      <c r="AJ87" s="37">
        <v>0</v>
      </c>
      <c r="AK87" s="37">
        <v>5047</v>
      </c>
      <c r="AL87" s="45">
        <v>3977</v>
      </c>
      <c r="AM87" s="37">
        <v>0</v>
      </c>
      <c r="AN87" s="37">
        <v>3977</v>
      </c>
      <c r="AO87" s="45">
        <v>3004</v>
      </c>
      <c r="AP87" s="37">
        <v>187</v>
      </c>
      <c r="AQ87" s="37">
        <v>2817</v>
      </c>
      <c r="AR87" s="45">
        <v>3088</v>
      </c>
      <c r="AS87" s="37">
        <v>110</v>
      </c>
      <c r="AT87" s="37">
        <v>2978</v>
      </c>
      <c r="AU87" s="45">
        <v>7819</v>
      </c>
      <c r="AV87" s="37">
        <v>1380</v>
      </c>
      <c r="AW87" s="37">
        <v>6439</v>
      </c>
      <c r="AX87" s="45">
        <v>11670</v>
      </c>
      <c r="AY87" s="37">
        <v>0</v>
      </c>
      <c r="AZ87" s="37">
        <v>11670</v>
      </c>
      <c r="BA87" s="45">
        <v>8633</v>
      </c>
      <c r="BB87" s="37">
        <v>0</v>
      </c>
      <c r="BC87" s="37">
        <v>8633</v>
      </c>
      <c r="BD87" s="45">
        <v>44978</v>
      </c>
      <c r="BE87" s="37">
        <v>60</v>
      </c>
      <c r="BF87" s="37">
        <v>44918</v>
      </c>
      <c r="BG87" s="45">
        <v>13858</v>
      </c>
      <c r="BH87" s="37">
        <v>1002</v>
      </c>
      <c r="BI87" s="37">
        <v>12856</v>
      </c>
      <c r="BJ87" s="45">
        <v>5223</v>
      </c>
      <c r="BK87" s="37">
        <v>230</v>
      </c>
      <c r="BL87" s="37">
        <v>4993</v>
      </c>
      <c r="BM87" s="45">
        <v>2232</v>
      </c>
      <c r="BN87" s="37">
        <v>500</v>
      </c>
      <c r="BO87" s="37">
        <v>1732</v>
      </c>
      <c r="BP87" s="45">
        <v>2090</v>
      </c>
      <c r="BQ87" s="37">
        <v>0</v>
      </c>
      <c r="BR87" s="37">
        <v>2090</v>
      </c>
      <c r="BS87" s="45">
        <v>5023</v>
      </c>
      <c r="BT87" s="37">
        <v>0</v>
      </c>
      <c r="BU87" s="37">
        <v>5023</v>
      </c>
      <c r="BV87" s="45">
        <v>10420</v>
      </c>
      <c r="BW87" s="37">
        <v>70</v>
      </c>
      <c r="BX87" s="37">
        <v>10350</v>
      </c>
      <c r="BY87" s="45">
        <v>3190</v>
      </c>
      <c r="BZ87" s="37">
        <v>485</v>
      </c>
      <c r="CA87" s="37">
        <v>2705</v>
      </c>
      <c r="CB87" s="45">
        <v>3049</v>
      </c>
      <c r="CC87" s="37">
        <v>185</v>
      </c>
      <c r="CD87" s="37">
        <v>2864</v>
      </c>
      <c r="CE87" s="45">
        <v>3616</v>
      </c>
      <c r="CF87" s="37">
        <v>455</v>
      </c>
      <c r="CG87" s="37">
        <v>3161</v>
      </c>
      <c r="CH87" s="45">
        <v>10391</v>
      </c>
      <c r="CI87" s="37">
        <v>70</v>
      </c>
      <c r="CJ87" s="37">
        <v>10321</v>
      </c>
      <c r="CK87" s="45">
        <v>10396</v>
      </c>
      <c r="CL87" s="37">
        <v>1817</v>
      </c>
      <c r="CM87" s="52">
        <v>8579</v>
      </c>
    </row>
    <row r="88" spans="1:91" s="9" customFormat="1" ht="14.25" customHeight="1" x14ac:dyDescent="0.2">
      <c r="A88" s="30" t="s">
        <v>65</v>
      </c>
      <c r="B88" s="45">
        <v>30951</v>
      </c>
      <c r="C88" s="37">
        <v>1705</v>
      </c>
      <c r="D88" s="37">
        <v>29246</v>
      </c>
      <c r="E88" s="45">
        <v>12150</v>
      </c>
      <c r="F88" s="37">
        <v>1373</v>
      </c>
      <c r="G88" s="37">
        <v>10777</v>
      </c>
      <c r="H88" s="45">
        <v>11494</v>
      </c>
      <c r="I88" s="37">
        <v>669</v>
      </c>
      <c r="J88" s="37">
        <v>10825</v>
      </c>
      <c r="K88" s="45">
        <v>16388</v>
      </c>
      <c r="L88" s="37">
        <v>503</v>
      </c>
      <c r="M88" s="37">
        <v>15885</v>
      </c>
      <c r="N88" s="45">
        <v>9951</v>
      </c>
      <c r="O88" s="37">
        <v>1195</v>
      </c>
      <c r="P88" s="37">
        <v>8756</v>
      </c>
      <c r="Q88" s="45">
        <v>12154</v>
      </c>
      <c r="R88" s="37">
        <v>1181</v>
      </c>
      <c r="S88" s="37">
        <v>10973</v>
      </c>
      <c r="T88" s="45">
        <v>8361</v>
      </c>
      <c r="U88" s="37">
        <v>1582</v>
      </c>
      <c r="V88" s="37">
        <v>6779</v>
      </c>
      <c r="W88" s="45">
        <v>14682</v>
      </c>
      <c r="X88" s="37">
        <v>5194</v>
      </c>
      <c r="Y88" s="37">
        <v>9488</v>
      </c>
      <c r="Z88" s="45">
        <v>16946</v>
      </c>
      <c r="AA88" s="37">
        <v>6981</v>
      </c>
      <c r="AB88" s="37">
        <v>9965</v>
      </c>
      <c r="AC88" s="45">
        <v>14158</v>
      </c>
      <c r="AD88" s="37">
        <v>3049</v>
      </c>
      <c r="AE88" s="37">
        <v>11109</v>
      </c>
      <c r="AF88" s="45">
        <v>18687</v>
      </c>
      <c r="AG88" s="37">
        <v>2680</v>
      </c>
      <c r="AH88" s="37">
        <v>16007</v>
      </c>
      <c r="AI88" s="45">
        <v>20081</v>
      </c>
      <c r="AJ88" s="37">
        <v>4184</v>
      </c>
      <c r="AK88" s="37">
        <v>15897</v>
      </c>
      <c r="AL88" s="45">
        <v>15749</v>
      </c>
      <c r="AM88" s="37">
        <v>5218</v>
      </c>
      <c r="AN88" s="37">
        <v>10531</v>
      </c>
      <c r="AO88" s="45">
        <v>20849</v>
      </c>
      <c r="AP88" s="37">
        <v>9277</v>
      </c>
      <c r="AQ88" s="37">
        <v>11572</v>
      </c>
      <c r="AR88" s="45">
        <v>17278</v>
      </c>
      <c r="AS88" s="37">
        <v>3177</v>
      </c>
      <c r="AT88" s="37">
        <v>14101</v>
      </c>
      <c r="AU88" s="45">
        <v>9573</v>
      </c>
      <c r="AV88" s="37">
        <v>1219</v>
      </c>
      <c r="AW88" s="37">
        <v>8354</v>
      </c>
      <c r="AX88" s="45">
        <v>8945</v>
      </c>
      <c r="AY88" s="37">
        <v>4180</v>
      </c>
      <c r="AZ88" s="37">
        <v>4765</v>
      </c>
      <c r="BA88" s="45">
        <v>11918</v>
      </c>
      <c r="BB88" s="37">
        <v>4556</v>
      </c>
      <c r="BC88" s="37">
        <v>7362</v>
      </c>
      <c r="BD88" s="45">
        <v>8586</v>
      </c>
      <c r="BE88" s="37">
        <v>1484</v>
      </c>
      <c r="BF88" s="37">
        <v>7102</v>
      </c>
      <c r="BG88" s="45">
        <v>8147</v>
      </c>
      <c r="BH88" s="37">
        <v>1924</v>
      </c>
      <c r="BI88" s="37">
        <v>6223</v>
      </c>
      <c r="BJ88" s="45">
        <v>9200</v>
      </c>
      <c r="BK88" s="37">
        <v>1742</v>
      </c>
      <c r="BL88" s="37">
        <v>7458</v>
      </c>
      <c r="BM88" s="45">
        <v>5513</v>
      </c>
      <c r="BN88" s="37">
        <v>992</v>
      </c>
      <c r="BO88" s="37">
        <v>4521</v>
      </c>
      <c r="BP88" s="45">
        <v>10810</v>
      </c>
      <c r="BQ88" s="37">
        <v>2287</v>
      </c>
      <c r="BR88" s="37">
        <v>8523</v>
      </c>
      <c r="BS88" s="45">
        <v>13517</v>
      </c>
      <c r="BT88" s="37">
        <v>5396</v>
      </c>
      <c r="BU88" s="37">
        <v>8121</v>
      </c>
      <c r="BV88" s="45">
        <v>14092</v>
      </c>
      <c r="BW88" s="37">
        <v>6153</v>
      </c>
      <c r="BX88" s="37">
        <v>7939</v>
      </c>
      <c r="BY88" s="45">
        <v>14387</v>
      </c>
      <c r="BZ88" s="37">
        <v>7505</v>
      </c>
      <c r="CA88" s="37">
        <v>6882</v>
      </c>
      <c r="CB88" s="45">
        <v>15551</v>
      </c>
      <c r="CC88" s="37">
        <v>6641</v>
      </c>
      <c r="CD88" s="37">
        <v>8910</v>
      </c>
      <c r="CE88" s="45">
        <v>12770</v>
      </c>
      <c r="CF88" s="37">
        <v>3827</v>
      </c>
      <c r="CG88" s="37">
        <v>8943</v>
      </c>
      <c r="CH88" s="45">
        <v>14379</v>
      </c>
      <c r="CI88" s="37">
        <v>8925</v>
      </c>
      <c r="CJ88" s="37">
        <v>5454</v>
      </c>
      <c r="CK88" s="45">
        <v>13027</v>
      </c>
      <c r="CL88" s="37">
        <v>5985</v>
      </c>
      <c r="CM88" s="52">
        <v>7042</v>
      </c>
    </row>
    <row r="89" spans="1:91" s="9" customFormat="1" ht="14.25" customHeight="1" x14ac:dyDescent="0.2">
      <c r="A89" s="30" t="s">
        <v>78</v>
      </c>
      <c r="B89" s="45">
        <v>7258</v>
      </c>
      <c r="C89" s="37">
        <v>191</v>
      </c>
      <c r="D89" s="37">
        <v>7067</v>
      </c>
      <c r="E89" s="45">
        <v>14282</v>
      </c>
      <c r="F89" s="37">
        <v>64</v>
      </c>
      <c r="G89" s="37">
        <v>14218</v>
      </c>
      <c r="H89" s="45">
        <v>6351</v>
      </c>
      <c r="I89" s="37">
        <v>185</v>
      </c>
      <c r="J89" s="37">
        <v>6166</v>
      </c>
      <c r="K89" s="45">
        <v>11932</v>
      </c>
      <c r="L89" s="37">
        <v>177</v>
      </c>
      <c r="M89" s="37">
        <v>11755</v>
      </c>
      <c r="N89" s="45">
        <v>17864</v>
      </c>
      <c r="O89" s="37">
        <v>79</v>
      </c>
      <c r="P89" s="37">
        <v>17785</v>
      </c>
      <c r="Q89" s="45">
        <v>21836</v>
      </c>
      <c r="R89" s="37">
        <v>283</v>
      </c>
      <c r="S89" s="37">
        <v>21553</v>
      </c>
      <c r="T89" s="45">
        <v>14652</v>
      </c>
      <c r="U89" s="37">
        <v>849</v>
      </c>
      <c r="V89" s="37">
        <v>13803</v>
      </c>
      <c r="W89" s="45">
        <v>16116</v>
      </c>
      <c r="X89" s="37">
        <v>681</v>
      </c>
      <c r="Y89" s="37">
        <v>15435</v>
      </c>
      <c r="Z89" s="45">
        <v>14415</v>
      </c>
      <c r="AA89" s="37">
        <v>124</v>
      </c>
      <c r="AB89" s="37">
        <v>14291</v>
      </c>
      <c r="AC89" s="45">
        <v>9780</v>
      </c>
      <c r="AD89" s="37">
        <v>26</v>
      </c>
      <c r="AE89" s="37">
        <v>9754</v>
      </c>
      <c r="AF89" s="45">
        <v>11304</v>
      </c>
      <c r="AG89" s="37">
        <v>771</v>
      </c>
      <c r="AH89" s="37">
        <v>10533</v>
      </c>
      <c r="AI89" s="45">
        <v>23515</v>
      </c>
      <c r="AJ89" s="37">
        <v>17</v>
      </c>
      <c r="AK89" s="37">
        <v>23498</v>
      </c>
      <c r="AL89" s="45">
        <v>11170</v>
      </c>
      <c r="AM89" s="37">
        <v>0</v>
      </c>
      <c r="AN89" s="37">
        <v>11170</v>
      </c>
      <c r="AO89" s="45">
        <v>10038</v>
      </c>
      <c r="AP89" s="37">
        <v>30</v>
      </c>
      <c r="AQ89" s="37">
        <v>10008</v>
      </c>
      <c r="AR89" s="45">
        <v>13059</v>
      </c>
      <c r="AS89" s="37">
        <v>732</v>
      </c>
      <c r="AT89" s="37">
        <v>12327</v>
      </c>
      <c r="AU89" s="45">
        <v>9545</v>
      </c>
      <c r="AV89" s="37">
        <v>608</v>
      </c>
      <c r="AW89" s="37">
        <v>8937</v>
      </c>
      <c r="AX89" s="45">
        <v>15026</v>
      </c>
      <c r="AY89" s="37">
        <v>3816</v>
      </c>
      <c r="AZ89" s="37">
        <v>11210</v>
      </c>
      <c r="BA89" s="45">
        <v>11340</v>
      </c>
      <c r="BB89" s="37">
        <v>3764</v>
      </c>
      <c r="BC89" s="37">
        <v>7576</v>
      </c>
      <c r="BD89" s="45">
        <v>12457</v>
      </c>
      <c r="BE89" s="37">
        <v>2653</v>
      </c>
      <c r="BF89" s="37">
        <v>9804</v>
      </c>
      <c r="BG89" s="45">
        <v>17440</v>
      </c>
      <c r="BH89" s="37">
        <v>1593</v>
      </c>
      <c r="BI89" s="37">
        <v>15847</v>
      </c>
      <c r="BJ89" s="45">
        <v>25327</v>
      </c>
      <c r="BK89" s="37">
        <v>3046</v>
      </c>
      <c r="BL89" s="37">
        <v>22281</v>
      </c>
      <c r="BM89" s="45">
        <v>6024</v>
      </c>
      <c r="BN89" s="37">
        <v>1005</v>
      </c>
      <c r="BO89" s="37">
        <v>5019</v>
      </c>
      <c r="BP89" s="45">
        <v>14544</v>
      </c>
      <c r="BQ89" s="37">
        <v>2321</v>
      </c>
      <c r="BR89" s="37">
        <v>12223</v>
      </c>
      <c r="BS89" s="45">
        <v>20321</v>
      </c>
      <c r="BT89" s="37">
        <v>2797</v>
      </c>
      <c r="BU89" s="37">
        <v>17524</v>
      </c>
      <c r="BV89" s="45">
        <v>7235</v>
      </c>
      <c r="BW89" s="37">
        <v>1370</v>
      </c>
      <c r="BX89" s="37">
        <v>5865</v>
      </c>
      <c r="BY89" s="45">
        <v>19836</v>
      </c>
      <c r="BZ89" s="37">
        <v>4330</v>
      </c>
      <c r="CA89" s="37">
        <v>15506</v>
      </c>
      <c r="CB89" s="45">
        <v>11648</v>
      </c>
      <c r="CC89" s="37">
        <v>3653</v>
      </c>
      <c r="CD89" s="37">
        <v>7995</v>
      </c>
      <c r="CE89" s="45">
        <v>16465</v>
      </c>
      <c r="CF89" s="37">
        <v>7291</v>
      </c>
      <c r="CG89" s="37">
        <v>9174</v>
      </c>
      <c r="CH89" s="45">
        <v>9425</v>
      </c>
      <c r="CI89" s="37">
        <v>1530</v>
      </c>
      <c r="CJ89" s="37">
        <v>7895</v>
      </c>
      <c r="CK89" s="45">
        <v>12368</v>
      </c>
      <c r="CL89" s="37">
        <v>370</v>
      </c>
      <c r="CM89" s="52">
        <v>11998</v>
      </c>
    </row>
    <row r="90" spans="1:91" s="9" customFormat="1" ht="14.25" customHeight="1" x14ac:dyDescent="0.2">
      <c r="A90" s="30" t="s">
        <v>79</v>
      </c>
      <c r="B90" s="45">
        <v>16912</v>
      </c>
      <c r="C90" s="37">
        <v>3713</v>
      </c>
      <c r="D90" s="37">
        <v>13199</v>
      </c>
      <c r="E90" s="45">
        <v>25931</v>
      </c>
      <c r="F90" s="37">
        <v>1522</v>
      </c>
      <c r="G90" s="37">
        <v>24409</v>
      </c>
      <c r="H90" s="45">
        <v>23996</v>
      </c>
      <c r="I90" s="37">
        <v>0</v>
      </c>
      <c r="J90" s="37">
        <v>23996</v>
      </c>
      <c r="K90" s="45">
        <v>12851</v>
      </c>
      <c r="L90" s="37">
        <v>250</v>
      </c>
      <c r="M90" s="37">
        <v>12601</v>
      </c>
      <c r="N90" s="45">
        <v>14416</v>
      </c>
      <c r="O90" s="37">
        <v>4670</v>
      </c>
      <c r="P90" s="37">
        <v>9746</v>
      </c>
      <c r="Q90" s="45">
        <v>16549</v>
      </c>
      <c r="R90" s="37">
        <v>4657</v>
      </c>
      <c r="S90" s="37">
        <v>11892</v>
      </c>
      <c r="T90" s="45">
        <v>20439</v>
      </c>
      <c r="U90" s="37">
        <v>6643</v>
      </c>
      <c r="V90" s="37">
        <v>13796</v>
      </c>
      <c r="W90" s="45">
        <v>20509</v>
      </c>
      <c r="X90" s="37">
        <v>4355</v>
      </c>
      <c r="Y90" s="37">
        <v>16154</v>
      </c>
      <c r="Z90" s="45">
        <v>13206</v>
      </c>
      <c r="AA90" s="37">
        <v>1210</v>
      </c>
      <c r="AB90" s="37">
        <v>11996</v>
      </c>
      <c r="AC90" s="45">
        <v>15654</v>
      </c>
      <c r="AD90" s="37">
        <v>638</v>
      </c>
      <c r="AE90" s="37">
        <v>15016</v>
      </c>
      <c r="AF90" s="45">
        <v>24813</v>
      </c>
      <c r="AG90" s="37">
        <v>462</v>
      </c>
      <c r="AH90" s="37">
        <v>24351</v>
      </c>
      <c r="AI90" s="45">
        <v>11210</v>
      </c>
      <c r="AJ90" s="37">
        <v>80</v>
      </c>
      <c r="AK90" s="37">
        <v>11130</v>
      </c>
      <c r="AL90" s="45">
        <v>7028</v>
      </c>
      <c r="AM90" s="37">
        <v>535</v>
      </c>
      <c r="AN90" s="37">
        <v>6493</v>
      </c>
      <c r="AO90" s="45">
        <v>6048</v>
      </c>
      <c r="AP90" s="37">
        <v>644</v>
      </c>
      <c r="AQ90" s="37">
        <v>5404</v>
      </c>
      <c r="AR90" s="45">
        <v>10231</v>
      </c>
      <c r="AS90" s="37">
        <v>20</v>
      </c>
      <c r="AT90" s="37">
        <v>10211</v>
      </c>
      <c r="AU90" s="45">
        <v>16179</v>
      </c>
      <c r="AV90" s="37">
        <v>115</v>
      </c>
      <c r="AW90" s="37">
        <v>16064</v>
      </c>
      <c r="AX90" s="45">
        <v>8952</v>
      </c>
      <c r="AY90" s="37">
        <v>970</v>
      </c>
      <c r="AZ90" s="37">
        <v>7982</v>
      </c>
      <c r="BA90" s="45">
        <v>9291</v>
      </c>
      <c r="BB90" s="37">
        <v>660</v>
      </c>
      <c r="BC90" s="37">
        <v>8631</v>
      </c>
      <c r="BD90" s="45">
        <v>18283</v>
      </c>
      <c r="BE90" s="37">
        <v>4028</v>
      </c>
      <c r="BF90" s="37">
        <v>14255</v>
      </c>
      <c r="BG90" s="45">
        <v>15284</v>
      </c>
      <c r="BH90" s="37">
        <v>2765</v>
      </c>
      <c r="BI90" s="37">
        <v>12519</v>
      </c>
      <c r="BJ90" s="45">
        <v>11692</v>
      </c>
      <c r="BK90" s="37">
        <v>1445</v>
      </c>
      <c r="BL90" s="37">
        <v>10247</v>
      </c>
      <c r="BM90" s="45">
        <v>13262</v>
      </c>
      <c r="BN90" s="37">
        <v>2533</v>
      </c>
      <c r="BO90" s="37">
        <v>10729</v>
      </c>
      <c r="BP90" s="45">
        <v>10916</v>
      </c>
      <c r="BQ90" s="37">
        <v>2281</v>
      </c>
      <c r="BR90" s="37">
        <v>8635</v>
      </c>
      <c r="BS90" s="45">
        <v>17953</v>
      </c>
      <c r="BT90" s="37">
        <v>5419</v>
      </c>
      <c r="BU90" s="37">
        <v>12534</v>
      </c>
      <c r="BV90" s="45">
        <v>22549</v>
      </c>
      <c r="BW90" s="37">
        <v>6277</v>
      </c>
      <c r="BX90" s="37">
        <v>16272</v>
      </c>
      <c r="BY90" s="45">
        <v>12696</v>
      </c>
      <c r="BZ90" s="37">
        <v>4835</v>
      </c>
      <c r="CA90" s="37">
        <v>7861</v>
      </c>
      <c r="CB90" s="45">
        <v>15978</v>
      </c>
      <c r="CC90" s="37">
        <v>311</v>
      </c>
      <c r="CD90" s="37">
        <v>15667</v>
      </c>
      <c r="CE90" s="45">
        <v>22795</v>
      </c>
      <c r="CF90" s="37">
        <v>1730</v>
      </c>
      <c r="CG90" s="37">
        <v>21065</v>
      </c>
      <c r="CH90" s="45">
        <v>15169</v>
      </c>
      <c r="CI90" s="37">
        <v>506</v>
      </c>
      <c r="CJ90" s="37">
        <v>14663</v>
      </c>
      <c r="CK90" s="45">
        <v>22193</v>
      </c>
      <c r="CL90" s="37">
        <v>480</v>
      </c>
      <c r="CM90" s="52">
        <v>21713</v>
      </c>
    </row>
    <row r="91" spans="1:91" s="9" customFormat="1" ht="14.25" customHeight="1" x14ac:dyDescent="0.2">
      <c r="A91" s="30" t="s">
        <v>93</v>
      </c>
      <c r="B91" s="45">
        <v>2073</v>
      </c>
      <c r="C91" s="37">
        <v>0</v>
      </c>
      <c r="D91" s="37">
        <v>2073</v>
      </c>
      <c r="E91" s="45">
        <v>5657</v>
      </c>
      <c r="F91" s="37">
        <v>0</v>
      </c>
      <c r="G91" s="37">
        <v>5657</v>
      </c>
      <c r="H91" s="45">
        <v>2009</v>
      </c>
      <c r="I91" s="37">
        <v>125</v>
      </c>
      <c r="J91" s="37">
        <v>1884</v>
      </c>
      <c r="K91" s="45">
        <v>4054</v>
      </c>
      <c r="L91" s="37">
        <v>306</v>
      </c>
      <c r="M91" s="37">
        <v>3748</v>
      </c>
      <c r="N91" s="45">
        <v>6400</v>
      </c>
      <c r="O91" s="37">
        <v>412</v>
      </c>
      <c r="P91" s="37">
        <v>5988</v>
      </c>
      <c r="Q91" s="45">
        <v>4385</v>
      </c>
      <c r="R91" s="37">
        <v>250</v>
      </c>
      <c r="S91" s="37">
        <v>4135</v>
      </c>
      <c r="T91" s="45">
        <v>5992</v>
      </c>
      <c r="U91" s="37">
        <v>240</v>
      </c>
      <c r="V91" s="37">
        <v>5752</v>
      </c>
      <c r="W91" s="45">
        <v>7967</v>
      </c>
      <c r="X91" s="37">
        <v>256</v>
      </c>
      <c r="Y91" s="37">
        <v>7711</v>
      </c>
      <c r="Z91" s="45">
        <v>7378</v>
      </c>
      <c r="AA91" s="37">
        <v>405</v>
      </c>
      <c r="AB91" s="37">
        <v>6973</v>
      </c>
      <c r="AC91" s="45">
        <v>7816</v>
      </c>
      <c r="AD91" s="37">
        <v>3404</v>
      </c>
      <c r="AE91" s="37">
        <v>4412</v>
      </c>
      <c r="AF91" s="45">
        <v>7158</v>
      </c>
      <c r="AG91" s="37">
        <v>427</v>
      </c>
      <c r="AH91" s="37">
        <v>6731</v>
      </c>
      <c r="AI91" s="45">
        <v>5012</v>
      </c>
      <c r="AJ91" s="37">
        <v>413</v>
      </c>
      <c r="AK91" s="37">
        <v>4599</v>
      </c>
      <c r="AL91" s="45">
        <v>5943</v>
      </c>
      <c r="AM91" s="37">
        <v>539</v>
      </c>
      <c r="AN91" s="37">
        <v>5404</v>
      </c>
      <c r="AO91" s="45">
        <v>6208</v>
      </c>
      <c r="AP91" s="37">
        <v>640</v>
      </c>
      <c r="AQ91" s="37">
        <v>5568</v>
      </c>
      <c r="AR91" s="45">
        <v>1721</v>
      </c>
      <c r="AS91" s="37">
        <v>0</v>
      </c>
      <c r="AT91" s="37">
        <v>1721</v>
      </c>
      <c r="AU91" s="45">
        <v>1833</v>
      </c>
      <c r="AV91" s="37">
        <v>0</v>
      </c>
      <c r="AW91" s="37">
        <v>1833</v>
      </c>
      <c r="AX91" s="45">
        <v>5144</v>
      </c>
      <c r="AY91" s="37">
        <v>215</v>
      </c>
      <c r="AZ91" s="37">
        <v>4929</v>
      </c>
      <c r="BA91" s="45">
        <v>9357</v>
      </c>
      <c r="BB91" s="37">
        <v>250</v>
      </c>
      <c r="BC91" s="37">
        <v>9107</v>
      </c>
      <c r="BD91" s="45">
        <v>2700</v>
      </c>
      <c r="BE91" s="37">
        <v>32</v>
      </c>
      <c r="BF91" s="37">
        <v>2668</v>
      </c>
      <c r="BG91" s="45">
        <v>3205</v>
      </c>
      <c r="BH91" s="37">
        <v>0</v>
      </c>
      <c r="BI91" s="37">
        <v>3205</v>
      </c>
      <c r="BJ91" s="45">
        <v>1784</v>
      </c>
      <c r="BK91" s="37">
        <v>0</v>
      </c>
      <c r="BL91" s="37">
        <v>1784</v>
      </c>
      <c r="BM91" s="45">
        <v>3113</v>
      </c>
      <c r="BN91" s="37">
        <v>8</v>
      </c>
      <c r="BO91" s="37">
        <v>3105</v>
      </c>
      <c r="BP91" s="45">
        <v>5902</v>
      </c>
      <c r="BQ91" s="37">
        <v>1392</v>
      </c>
      <c r="BR91" s="37">
        <v>4510</v>
      </c>
      <c r="BS91" s="45">
        <v>9832</v>
      </c>
      <c r="BT91" s="37">
        <v>2553</v>
      </c>
      <c r="BU91" s="37">
        <v>7279</v>
      </c>
      <c r="BV91" s="45">
        <v>8459</v>
      </c>
      <c r="BW91" s="37">
        <v>500</v>
      </c>
      <c r="BX91" s="37">
        <v>7959</v>
      </c>
      <c r="BY91" s="45">
        <v>1061</v>
      </c>
      <c r="BZ91" s="37">
        <v>700</v>
      </c>
      <c r="CA91" s="37">
        <v>361</v>
      </c>
      <c r="CB91" s="45">
        <v>6818</v>
      </c>
      <c r="CC91" s="37">
        <v>600</v>
      </c>
      <c r="CD91" s="37">
        <v>6218</v>
      </c>
      <c r="CE91" s="45">
        <v>10593</v>
      </c>
      <c r="CF91" s="37">
        <v>200</v>
      </c>
      <c r="CG91" s="37">
        <v>10393</v>
      </c>
      <c r="CH91" s="45">
        <v>10724</v>
      </c>
      <c r="CI91" s="37">
        <v>500</v>
      </c>
      <c r="CJ91" s="37">
        <v>10224</v>
      </c>
      <c r="CK91" s="45">
        <v>9588</v>
      </c>
      <c r="CL91" s="37">
        <v>2980</v>
      </c>
      <c r="CM91" s="52">
        <v>6608</v>
      </c>
    </row>
    <row r="92" spans="1:91" s="9" customFormat="1" ht="14.25" customHeight="1" x14ac:dyDescent="0.2">
      <c r="A92" s="29" t="str">
        <f>VLOOKUP("&lt;Zeilentitel_11&gt;",Uebersetzungen!$B$3:$E$24,Uebersetzungen!$B$2+1,FALSE)</f>
        <v>Region Surselva</v>
      </c>
      <c r="B92" s="44">
        <v>224326</v>
      </c>
      <c r="C92" s="36">
        <v>15004</v>
      </c>
      <c r="D92" s="36">
        <v>209322</v>
      </c>
      <c r="E92" s="44">
        <v>217727</v>
      </c>
      <c r="F92" s="36">
        <v>21334</v>
      </c>
      <c r="G92" s="36">
        <v>196393</v>
      </c>
      <c r="H92" s="44">
        <v>179814</v>
      </c>
      <c r="I92" s="36">
        <v>23979</v>
      </c>
      <c r="J92" s="36">
        <v>155835</v>
      </c>
      <c r="K92" s="44">
        <v>215585</v>
      </c>
      <c r="L92" s="36">
        <v>40701</v>
      </c>
      <c r="M92" s="36">
        <v>174884</v>
      </c>
      <c r="N92" s="44">
        <v>181071</v>
      </c>
      <c r="O92" s="36">
        <v>25273</v>
      </c>
      <c r="P92" s="36">
        <v>155798</v>
      </c>
      <c r="Q92" s="44">
        <v>226573</v>
      </c>
      <c r="R92" s="36">
        <v>25073</v>
      </c>
      <c r="S92" s="36">
        <v>201500</v>
      </c>
      <c r="T92" s="44">
        <v>203593</v>
      </c>
      <c r="U92" s="36">
        <v>18179</v>
      </c>
      <c r="V92" s="36">
        <v>185414</v>
      </c>
      <c r="W92" s="44">
        <v>188597</v>
      </c>
      <c r="X92" s="36">
        <v>18762</v>
      </c>
      <c r="Y92" s="36">
        <v>169835</v>
      </c>
      <c r="Z92" s="44">
        <v>217900</v>
      </c>
      <c r="AA92" s="36">
        <v>20197</v>
      </c>
      <c r="AB92" s="36">
        <v>197703</v>
      </c>
      <c r="AC92" s="44">
        <v>262855</v>
      </c>
      <c r="AD92" s="36">
        <v>19940</v>
      </c>
      <c r="AE92" s="36">
        <v>242915</v>
      </c>
      <c r="AF92" s="44">
        <v>286145</v>
      </c>
      <c r="AG92" s="36">
        <v>12456</v>
      </c>
      <c r="AH92" s="36">
        <v>273689</v>
      </c>
      <c r="AI92" s="44">
        <v>273947</v>
      </c>
      <c r="AJ92" s="36">
        <v>18716</v>
      </c>
      <c r="AK92" s="36">
        <v>255231</v>
      </c>
      <c r="AL92" s="44">
        <v>304981</v>
      </c>
      <c r="AM92" s="36">
        <v>18165</v>
      </c>
      <c r="AN92" s="36">
        <v>286816</v>
      </c>
      <c r="AO92" s="44">
        <v>182108</v>
      </c>
      <c r="AP92" s="36">
        <v>14378</v>
      </c>
      <c r="AQ92" s="36">
        <v>167730</v>
      </c>
      <c r="AR92" s="44">
        <v>170369</v>
      </c>
      <c r="AS92" s="36">
        <v>21524</v>
      </c>
      <c r="AT92" s="36">
        <v>148845</v>
      </c>
      <c r="AU92" s="44">
        <v>179293</v>
      </c>
      <c r="AV92" s="36">
        <v>23004</v>
      </c>
      <c r="AW92" s="36">
        <v>156289</v>
      </c>
      <c r="AX92" s="44">
        <v>212031</v>
      </c>
      <c r="AY92" s="36">
        <v>31244</v>
      </c>
      <c r="AZ92" s="36">
        <v>180787</v>
      </c>
      <c r="BA92" s="44">
        <v>170018</v>
      </c>
      <c r="BB92" s="36">
        <v>44054</v>
      </c>
      <c r="BC92" s="36">
        <v>125964</v>
      </c>
      <c r="BD92" s="44">
        <v>125659</v>
      </c>
      <c r="BE92" s="36">
        <v>18588</v>
      </c>
      <c r="BF92" s="36">
        <v>107071</v>
      </c>
      <c r="BG92" s="44">
        <v>150315</v>
      </c>
      <c r="BH92" s="36">
        <v>38187</v>
      </c>
      <c r="BI92" s="36">
        <v>112128</v>
      </c>
      <c r="BJ92" s="44">
        <v>123070</v>
      </c>
      <c r="BK92" s="36">
        <v>30879</v>
      </c>
      <c r="BL92" s="36">
        <v>92191</v>
      </c>
      <c r="BM92" s="44">
        <v>122808</v>
      </c>
      <c r="BN92" s="36">
        <v>43391</v>
      </c>
      <c r="BO92" s="36">
        <v>79417</v>
      </c>
      <c r="BP92" s="44">
        <v>123290</v>
      </c>
      <c r="BQ92" s="36">
        <v>39005</v>
      </c>
      <c r="BR92" s="36">
        <v>84285</v>
      </c>
      <c r="BS92" s="44">
        <v>158054</v>
      </c>
      <c r="BT92" s="36">
        <v>54707</v>
      </c>
      <c r="BU92" s="36">
        <v>103347</v>
      </c>
      <c r="BV92" s="44">
        <v>174705</v>
      </c>
      <c r="BW92" s="36">
        <v>56029</v>
      </c>
      <c r="BX92" s="36">
        <v>118676</v>
      </c>
      <c r="BY92" s="44">
        <v>190396</v>
      </c>
      <c r="BZ92" s="36">
        <v>69769</v>
      </c>
      <c r="CA92" s="36">
        <v>120627</v>
      </c>
      <c r="CB92" s="44">
        <v>264163</v>
      </c>
      <c r="CC92" s="36">
        <v>83828</v>
      </c>
      <c r="CD92" s="36">
        <v>180335</v>
      </c>
      <c r="CE92" s="44">
        <v>252605</v>
      </c>
      <c r="CF92" s="36">
        <v>86537</v>
      </c>
      <c r="CG92" s="36">
        <v>166068</v>
      </c>
      <c r="CH92" s="44">
        <v>284690</v>
      </c>
      <c r="CI92" s="36">
        <v>74453</v>
      </c>
      <c r="CJ92" s="36">
        <v>210237</v>
      </c>
      <c r="CK92" s="44">
        <v>231637</v>
      </c>
      <c r="CL92" s="36">
        <v>59510</v>
      </c>
      <c r="CM92" s="51">
        <v>172127</v>
      </c>
    </row>
    <row r="93" spans="1:91" s="9" customFormat="1" ht="14.25" customHeight="1" x14ac:dyDescent="0.2">
      <c r="A93" s="30" t="s">
        <v>6</v>
      </c>
      <c r="B93" s="45">
        <v>6988</v>
      </c>
      <c r="C93" s="37">
        <v>0</v>
      </c>
      <c r="D93" s="37">
        <v>6988</v>
      </c>
      <c r="E93" s="45">
        <v>5743</v>
      </c>
      <c r="F93" s="37">
        <v>0</v>
      </c>
      <c r="G93" s="37">
        <v>5743</v>
      </c>
      <c r="H93" s="45">
        <v>10325</v>
      </c>
      <c r="I93" s="37">
        <v>15</v>
      </c>
      <c r="J93" s="37">
        <v>10310</v>
      </c>
      <c r="K93" s="45">
        <v>13762</v>
      </c>
      <c r="L93" s="37">
        <v>782</v>
      </c>
      <c r="M93" s="37">
        <v>12980</v>
      </c>
      <c r="N93" s="45">
        <v>8888</v>
      </c>
      <c r="O93" s="37">
        <v>288</v>
      </c>
      <c r="P93" s="37">
        <v>8600</v>
      </c>
      <c r="Q93" s="45">
        <v>10643</v>
      </c>
      <c r="R93" s="37">
        <v>1595</v>
      </c>
      <c r="S93" s="37">
        <v>9048</v>
      </c>
      <c r="T93" s="45">
        <v>8309</v>
      </c>
      <c r="U93" s="37">
        <v>20</v>
      </c>
      <c r="V93" s="37">
        <v>8289</v>
      </c>
      <c r="W93" s="45">
        <v>10538</v>
      </c>
      <c r="X93" s="37">
        <v>480</v>
      </c>
      <c r="Y93" s="37">
        <v>10058</v>
      </c>
      <c r="Z93" s="45">
        <v>6976</v>
      </c>
      <c r="AA93" s="37">
        <v>510</v>
      </c>
      <c r="AB93" s="37">
        <v>6466</v>
      </c>
      <c r="AC93" s="45">
        <v>7075</v>
      </c>
      <c r="AD93" s="37">
        <v>1410</v>
      </c>
      <c r="AE93" s="37">
        <v>5665</v>
      </c>
      <c r="AF93" s="45">
        <v>8105</v>
      </c>
      <c r="AG93" s="37">
        <v>103</v>
      </c>
      <c r="AH93" s="37">
        <v>8002</v>
      </c>
      <c r="AI93" s="45">
        <v>11200</v>
      </c>
      <c r="AJ93" s="37">
        <v>612</v>
      </c>
      <c r="AK93" s="37">
        <v>10588</v>
      </c>
      <c r="AL93" s="45">
        <v>48599</v>
      </c>
      <c r="AM93" s="37">
        <v>609</v>
      </c>
      <c r="AN93" s="37">
        <v>47990</v>
      </c>
      <c r="AO93" s="45">
        <v>5865</v>
      </c>
      <c r="AP93" s="37">
        <v>0</v>
      </c>
      <c r="AQ93" s="37">
        <v>5865</v>
      </c>
      <c r="AR93" s="45">
        <v>5729</v>
      </c>
      <c r="AS93" s="37">
        <v>105</v>
      </c>
      <c r="AT93" s="37">
        <v>5624</v>
      </c>
      <c r="AU93" s="45">
        <v>11024</v>
      </c>
      <c r="AV93" s="37">
        <v>1367</v>
      </c>
      <c r="AW93" s="37">
        <v>9657</v>
      </c>
      <c r="AX93" s="45">
        <v>16316</v>
      </c>
      <c r="AY93" s="37">
        <v>1440</v>
      </c>
      <c r="AZ93" s="37">
        <v>14876</v>
      </c>
      <c r="BA93" s="45">
        <v>12125</v>
      </c>
      <c r="BB93" s="37">
        <v>1514</v>
      </c>
      <c r="BC93" s="37">
        <v>10611</v>
      </c>
      <c r="BD93" s="45">
        <v>3682</v>
      </c>
      <c r="BE93" s="37">
        <v>0</v>
      </c>
      <c r="BF93" s="37">
        <v>3682</v>
      </c>
      <c r="BG93" s="45">
        <v>18343</v>
      </c>
      <c r="BH93" s="37">
        <v>5</v>
      </c>
      <c r="BI93" s="37">
        <v>18338</v>
      </c>
      <c r="BJ93" s="45">
        <v>7470</v>
      </c>
      <c r="BK93" s="37">
        <v>1700</v>
      </c>
      <c r="BL93" s="37">
        <v>5770</v>
      </c>
      <c r="BM93" s="45">
        <v>14189</v>
      </c>
      <c r="BN93" s="37">
        <v>5105</v>
      </c>
      <c r="BO93" s="37">
        <v>9084</v>
      </c>
      <c r="BP93" s="45">
        <v>6527</v>
      </c>
      <c r="BQ93" s="37">
        <v>29</v>
      </c>
      <c r="BR93" s="37">
        <v>6498</v>
      </c>
      <c r="BS93" s="45">
        <v>12975</v>
      </c>
      <c r="BT93" s="37">
        <v>815</v>
      </c>
      <c r="BU93" s="37">
        <v>12160</v>
      </c>
      <c r="BV93" s="45">
        <v>20255</v>
      </c>
      <c r="BW93" s="37">
        <v>1000</v>
      </c>
      <c r="BX93" s="37">
        <v>19255</v>
      </c>
      <c r="BY93" s="45">
        <v>8511</v>
      </c>
      <c r="BZ93" s="37">
        <v>80</v>
      </c>
      <c r="CA93" s="37">
        <v>8431</v>
      </c>
      <c r="CB93" s="45">
        <v>5674</v>
      </c>
      <c r="CC93" s="37">
        <v>310</v>
      </c>
      <c r="CD93" s="37">
        <v>5364</v>
      </c>
      <c r="CE93" s="45">
        <v>7859</v>
      </c>
      <c r="CF93" s="37">
        <v>750</v>
      </c>
      <c r="CG93" s="37">
        <v>7109</v>
      </c>
      <c r="CH93" s="45">
        <v>18110</v>
      </c>
      <c r="CI93" s="37">
        <v>2152</v>
      </c>
      <c r="CJ93" s="37">
        <v>15958</v>
      </c>
      <c r="CK93" s="45">
        <v>1150</v>
      </c>
      <c r="CL93" s="37">
        <v>600</v>
      </c>
      <c r="CM93" s="52">
        <v>550</v>
      </c>
    </row>
    <row r="94" spans="1:91" s="9" customFormat="1" ht="14.25" customHeight="1" x14ac:dyDescent="0.2">
      <c r="A94" s="30" t="s">
        <v>7</v>
      </c>
      <c r="B94" s="45">
        <v>36436</v>
      </c>
      <c r="C94" s="37">
        <v>1803</v>
      </c>
      <c r="D94" s="37">
        <v>34633</v>
      </c>
      <c r="E94" s="45">
        <v>46042</v>
      </c>
      <c r="F94" s="37">
        <v>7567</v>
      </c>
      <c r="G94" s="37">
        <v>38475</v>
      </c>
      <c r="H94" s="45">
        <v>38307</v>
      </c>
      <c r="I94" s="37">
        <v>7088</v>
      </c>
      <c r="J94" s="37">
        <v>31219</v>
      </c>
      <c r="K94" s="45">
        <v>50409</v>
      </c>
      <c r="L94" s="37">
        <v>24300</v>
      </c>
      <c r="M94" s="37">
        <v>26109</v>
      </c>
      <c r="N94" s="45">
        <v>32038</v>
      </c>
      <c r="O94" s="37">
        <v>13860</v>
      </c>
      <c r="P94" s="37">
        <v>18178</v>
      </c>
      <c r="Q94" s="45">
        <v>30600</v>
      </c>
      <c r="R94" s="37">
        <v>7675</v>
      </c>
      <c r="S94" s="37">
        <v>22925</v>
      </c>
      <c r="T94" s="45">
        <v>16740</v>
      </c>
      <c r="U94" s="37">
        <v>1070</v>
      </c>
      <c r="V94" s="37">
        <v>15670</v>
      </c>
      <c r="W94" s="45">
        <v>22472</v>
      </c>
      <c r="X94" s="37">
        <v>328</v>
      </c>
      <c r="Y94" s="37">
        <v>22144</v>
      </c>
      <c r="Z94" s="45">
        <v>42839</v>
      </c>
      <c r="AA94" s="37">
        <v>2657</v>
      </c>
      <c r="AB94" s="37">
        <v>40182</v>
      </c>
      <c r="AC94" s="45">
        <v>53450</v>
      </c>
      <c r="AD94" s="37">
        <v>2377</v>
      </c>
      <c r="AE94" s="37">
        <v>51073</v>
      </c>
      <c r="AF94" s="45">
        <v>67515</v>
      </c>
      <c r="AG94" s="37">
        <v>1167</v>
      </c>
      <c r="AH94" s="37">
        <v>66348</v>
      </c>
      <c r="AI94" s="45">
        <v>51023</v>
      </c>
      <c r="AJ94" s="37">
        <v>2454</v>
      </c>
      <c r="AK94" s="37">
        <v>48569</v>
      </c>
      <c r="AL94" s="45">
        <v>41830</v>
      </c>
      <c r="AM94" s="37">
        <v>455</v>
      </c>
      <c r="AN94" s="37">
        <v>41375</v>
      </c>
      <c r="AO94" s="45">
        <v>21933</v>
      </c>
      <c r="AP94" s="37">
        <v>1352</v>
      </c>
      <c r="AQ94" s="37">
        <v>20581</v>
      </c>
      <c r="AR94" s="45">
        <v>32981</v>
      </c>
      <c r="AS94" s="37">
        <v>4560</v>
      </c>
      <c r="AT94" s="37">
        <v>28421</v>
      </c>
      <c r="AU94" s="45">
        <v>45849</v>
      </c>
      <c r="AV94" s="37">
        <v>7156</v>
      </c>
      <c r="AW94" s="37">
        <v>38693</v>
      </c>
      <c r="AX94" s="45">
        <v>60021</v>
      </c>
      <c r="AY94" s="37">
        <v>1104</v>
      </c>
      <c r="AZ94" s="37">
        <v>58917</v>
      </c>
      <c r="BA94" s="45">
        <v>33133</v>
      </c>
      <c r="BB94" s="37">
        <v>5032</v>
      </c>
      <c r="BC94" s="37">
        <v>28101</v>
      </c>
      <c r="BD94" s="45">
        <v>11128</v>
      </c>
      <c r="BE94" s="37">
        <v>644</v>
      </c>
      <c r="BF94" s="37">
        <v>10484</v>
      </c>
      <c r="BG94" s="45">
        <v>17425</v>
      </c>
      <c r="BH94" s="37">
        <v>1540</v>
      </c>
      <c r="BI94" s="37">
        <v>15885</v>
      </c>
      <c r="BJ94" s="45">
        <v>4664</v>
      </c>
      <c r="BK94" s="37">
        <v>1512</v>
      </c>
      <c r="BL94" s="37">
        <v>3152</v>
      </c>
      <c r="BM94" s="45">
        <v>11485</v>
      </c>
      <c r="BN94" s="37">
        <v>2660</v>
      </c>
      <c r="BO94" s="37">
        <v>8825</v>
      </c>
      <c r="BP94" s="45">
        <v>14048</v>
      </c>
      <c r="BQ94" s="37">
        <v>1212</v>
      </c>
      <c r="BR94" s="37">
        <v>12836</v>
      </c>
      <c r="BS94" s="45">
        <v>7839</v>
      </c>
      <c r="BT94" s="37">
        <v>1003</v>
      </c>
      <c r="BU94" s="37">
        <v>6836</v>
      </c>
      <c r="BV94" s="45">
        <v>8551</v>
      </c>
      <c r="BW94" s="37">
        <v>1401</v>
      </c>
      <c r="BX94" s="37">
        <v>7150</v>
      </c>
      <c r="BY94" s="45">
        <v>3276</v>
      </c>
      <c r="BZ94" s="37">
        <v>1290</v>
      </c>
      <c r="CA94" s="37">
        <v>1986</v>
      </c>
      <c r="CB94" s="45">
        <v>35677</v>
      </c>
      <c r="CC94" s="37">
        <v>1069</v>
      </c>
      <c r="CD94" s="37">
        <v>34608</v>
      </c>
      <c r="CE94" s="45">
        <v>23650</v>
      </c>
      <c r="CF94" s="37">
        <v>3017</v>
      </c>
      <c r="CG94" s="37">
        <v>20633</v>
      </c>
      <c r="CH94" s="45">
        <v>45553</v>
      </c>
      <c r="CI94" s="37">
        <v>1707</v>
      </c>
      <c r="CJ94" s="37">
        <v>43846</v>
      </c>
      <c r="CK94" s="45">
        <v>35883</v>
      </c>
      <c r="CL94" s="37">
        <v>1756</v>
      </c>
      <c r="CM94" s="52">
        <v>34127</v>
      </c>
    </row>
    <row r="95" spans="1:91" s="9" customFormat="1" ht="14.25" customHeight="1" x14ac:dyDescent="0.2">
      <c r="A95" s="30" t="s">
        <v>8</v>
      </c>
      <c r="B95" s="45">
        <v>4198</v>
      </c>
      <c r="C95" s="37">
        <v>0</v>
      </c>
      <c r="D95" s="37">
        <v>4198</v>
      </c>
      <c r="E95" s="45">
        <v>7272</v>
      </c>
      <c r="F95" s="37">
        <v>0</v>
      </c>
      <c r="G95" s="37">
        <v>7272</v>
      </c>
      <c r="H95" s="45">
        <v>5664</v>
      </c>
      <c r="I95" s="37">
        <v>210</v>
      </c>
      <c r="J95" s="37">
        <v>5454</v>
      </c>
      <c r="K95" s="45">
        <v>2002</v>
      </c>
      <c r="L95" s="37">
        <v>0</v>
      </c>
      <c r="M95" s="37">
        <v>2002</v>
      </c>
      <c r="N95" s="45">
        <v>1878</v>
      </c>
      <c r="O95" s="37">
        <v>0</v>
      </c>
      <c r="P95" s="37">
        <v>1878</v>
      </c>
      <c r="Q95" s="45">
        <v>5754</v>
      </c>
      <c r="R95" s="37">
        <v>0</v>
      </c>
      <c r="S95" s="37">
        <v>5754</v>
      </c>
      <c r="T95" s="45">
        <v>5443</v>
      </c>
      <c r="U95" s="37">
        <v>0</v>
      </c>
      <c r="V95" s="37">
        <v>5443</v>
      </c>
      <c r="W95" s="45">
        <v>9214</v>
      </c>
      <c r="X95" s="37">
        <v>1827</v>
      </c>
      <c r="Y95" s="37">
        <v>7387</v>
      </c>
      <c r="Z95" s="45">
        <v>10808</v>
      </c>
      <c r="AA95" s="37">
        <v>2665</v>
      </c>
      <c r="AB95" s="37">
        <v>8143</v>
      </c>
      <c r="AC95" s="45">
        <v>6524</v>
      </c>
      <c r="AD95" s="37">
        <v>856</v>
      </c>
      <c r="AE95" s="37">
        <v>5668</v>
      </c>
      <c r="AF95" s="45">
        <v>7359</v>
      </c>
      <c r="AG95" s="37">
        <v>0</v>
      </c>
      <c r="AH95" s="37">
        <v>7359</v>
      </c>
      <c r="AI95" s="45">
        <v>4886</v>
      </c>
      <c r="AJ95" s="37">
        <v>0</v>
      </c>
      <c r="AK95" s="37">
        <v>4886</v>
      </c>
      <c r="AL95" s="45">
        <v>6876</v>
      </c>
      <c r="AM95" s="37">
        <v>439</v>
      </c>
      <c r="AN95" s="37">
        <v>6437</v>
      </c>
      <c r="AO95" s="45">
        <v>8996</v>
      </c>
      <c r="AP95" s="37">
        <v>222</v>
      </c>
      <c r="AQ95" s="37">
        <v>8774</v>
      </c>
      <c r="AR95" s="45">
        <v>3308</v>
      </c>
      <c r="AS95" s="37">
        <v>10</v>
      </c>
      <c r="AT95" s="37">
        <v>3298</v>
      </c>
      <c r="AU95" s="45">
        <v>6327</v>
      </c>
      <c r="AV95" s="37">
        <v>100</v>
      </c>
      <c r="AW95" s="37">
        <v>6227</v>
      </c>
      <c r="AX95" s="45">
        <v>2993</v>
      </c>
      <c r="AY95" s="37">
        <v>80</v>
      </c>
      <c r="AZ95" s="37">
        <v>2913</v>
      </c>
      <c r="BA95" s="45">
        <v>4110</v>
      </c>
      <c r="BB95" s="37">
        <v>0</v>
      </c>
      <c r="BC95" s="37">
        <v>4110</v>
      </c>
      <c r="BD95" s="45">
        <v>6820</v>
      </c>
      <c r="BE95" s="37">
        <v>0</v>
      </c>
      <c r="BF95" s="37">
        <v>6820</v>
      </c>
      <c r="BG95" s="45">
        <v>2297</v>
      </c>
      <c r="BH95" s="37">
        <v>5</v>
      </c>
      <c r="BI95" s="37">
        <v>2292</v>
      </c>
      <c r="BJ95" s="45">
        <v>5080</v>
      </c>
      <c r="BK95" s="37">
        <v>215</v>
      </c>
      <c r="BL95" s="37">
        <v>4865</v>
      </c>
      <c r="BM95" s="45">
        <v>4316</v>
      </c>
      <c r="BN95" s="37">
        <v>0</v>
      </c>
      <c r="BO95" s="37">
        <v>4316</v>
      </c>
      <c r="BP95" s="45">
        <v>338</v>
      </c>
      <c r="BQ95" s="37">
        <v>0</v>
      </c>
      <c r="BR95" s="37">
        <v>338</v>
      </c>
      <c r="BS95" s="45">
        <v>1735</v>
      </c>
      <c r="BT95" s="37">
        <v>0</v>
      </c>
      <c r="BU95" s="37">
        <v>1735</v>
      </c>
      <c r="BV95" s="45">
        <v>2221</v>
      </c>
      <c r="BW95" s="37">
        <v>0</v>
      </c>
      <c r="BX95" s="37">
        <v>2221</v>
      </c>
      <c r="BY95" s="45">
        <v>3145</v>
      </c>
      <c r="BZ95" s="37">
        <v>0</v>
      </c>
      <c r="CA95" s="37">
        <v>3145</v>
      </c>
      <c r="CB95" s="45">
        <v>1240</v>
      </c>
      <c r="CC95" s="37">
        <v>40</v>
      </c>
      <c r="CD95" s="37">
        <v>1200</v>
      </c>
      <c r="CE95" s="45">
        <v>4193</v>
      </c>
      <c r="CF95" s="37">
        <v>220</v>
      </c>
      <c r="CG95" s="37">
        <v>3973</v>
      </c>
      <c r="CH95" s="45">
        <v>2562</v>
      </c>
      <c r="CI95" s="37">
        <v>220</v>
      </c>
      <c r="CJ95" s="37">
        <v>2342</v>
      </c>
      <c r="CK95" s="45">
        <v>2371</v>
      </c>
      <c r="CL95" s="37">
        <v>200</v>
      </c>
      <c r="CM95" s="52">
        <v>2171</v>
      </c>
    </row>
    <row r="96" spans="1:91" s="9" customFormat="1" ht="14.25" customHeight="1" x14ac:dyDescent="0.2">
      <c r="A96" s="30" t="s">
        <v>9</v>
      </c>
      <c r="B96" s="45">
        <v>4728</v>
      </c>
      <c r="C96" s="37">
        <v>0</v>
      </c>
      <c r="D96" s="37">
        <v>4728</v>
      </c>
      <c r="E96" s="45">
        <v>4402</v>
      </c>
      <c r="F96" s="37">
        <v>352</v>
      </c>
      <c r="G96" s="37">
        <v>4050</v>
      </c>
      <c r="H96" s="45">
        <v>890</v>
      </c>
      <c r="I96" s="37">
        <v>0</v>
      </c>
      <c r="J96" s="37">
        <v>890</v>
      </c>
      <c r="K96" s="45">
        <v>3708</v>
      </c>
      <c r="L96" s="37">
        <v>0</v>
      </c>
      <c r="M96" s="37">
        <v>3708</v>
      </c>
      <c r="N96" s="45">
        <v>6464</v>
      </c>
      <c r="O96" s="37">
        <v>0</v>
      </c>
      <c r="P96" s="37">
        <v>6464</v>
      </c>
      <c r="Q96" s="45">
        <v>2802</v>
      </c>
      <c r="R96" s="37">
        <v>0</v>
      </c>
      <c r="S96" s="37">
        <v>2802</v>
      </c>
      <c r="T96" s="45">
        <v>2352</v>
      </c>
      <c r="U96" s="37">
        <v>0</v>
      </c>
      <c r="V96" s="37">
        <v>2352</v>
      </c>
      <c r="W96" s="45">
        <v>4022</v>
      </c>
      <c r="X96" s="37">
        <v>0</v>
      </c>
      <c r="Y96" s="37">
        <v>4022</v>
      </c>
      <c r="Z96" s="45">
        <v>14833</v>
      </c>
      <c r="AA96" s="37">
        <v>1000</v>
      </c>
      <c r="AB96" s="37">
        <v>13833</v>
      </c>
      <c r="AC96" s="45">
        <v>6721</v>
      </c>
      <c r="AD96" s="37">
        <v>5</v>
      </c>
      <c r="AE96" s="37">
        <v>6716</v>
      </c>
      <c r="AF96" s="45">
        <v>11764</v>
      </c>
      <c r="AG96" s="37">
        <v>103</v>
      </c>
      <c r="AH96" s="37">
        <v>11661</v>
      </c>
      <c r="AI96" s="45">
        <v>9105</v>
      </c>
      <c r="AJ96" s="37">
        <v>101</v>
      </c>
      <c r="AK96" s="37">
        <v>9004</v>
      </c>
      <c r="AL96" s="45">
        <v>2718</v>
      </c>
      <c r="AM96" s="37">
        <v>0</v>
      </c>
      <c r="AN96" s="37">
        <v>2718</v>
      </c>
      <c r="AO96" s="45">
        <v>2965</v>
      </c>
      <c r="AP96" s="37">
        <v>236</v>
      </c>
      <c r="AQ96" s="37">
        <v>2729</v>
      </c>
      <c r="AR96" s="45">
        <v>842</v>
      </c>
      <c r="AS96" s="37">
        <v>535</v>
      </c>
      <c r="AT96" s="37">
        <v>307</v>
      </c>
      <c r="AU96" s="45">
        <v>2238</v>
      </c>
      <c r="AV96" s="37">
        <v>295</v>
      </c>
      <c r="AW96" s="37">
        <v>1943</v>
      </c>
      <c r="AX96" s="45">
        <v>3940</v>
      </c>
      <c r="AY96" s="37">
        <v>700</v>
      </c>
      <c r="AZ96" s="37">
        <v>3240</v>
      </c>
      <c r="BA96" s="45">
        <v>1568</v>
      </c>
      <c r="BB96" s="37">
        <v>1250</v>
      </c>
      <c r="BC96" s="37">
        <v>318</v>
      </c>
      <c r="BD96" s="45">
        <v>1378</v>
      </c>
      <c r="BE96" s="37">
        <v>253</v>
      </c>
      <c r="BF96" s="37">
        <v>1125</v>
      </c>
      <c r="BG96" s="45">
        <v>1498</v>
      </c>
      <c r="BH96" s="37">
        <v>1172</v>
      </c>
      <c r="BI96" s="37">
        <v>326</v>
      </c>
      <c r="BJ96" s="45">
        <v>2606</v>
      </c>
      <c r="BK96" s="37">
        <v>202</v>
      </c>
      <c r="BL96" s="37">
        <v>2404</v>
      </c>
      <c r="BM96" s="45">
        <v>276</v>
      </c>
      <c r="BN96" s="37">
        <v>106</v>
      </c>
      <c r="BO96" s="37">
        <v>170</v>
      </c>
      <c r="BP96" s="45">
        <v>1418</v>
      </c>
      <c r="BQ96" s="37">
        <v>525</v>
      </c>
      <c r="BR96" s="37">
        <v>893</v>
      </c>
      <c r="BS96" s="45">
        <v>3665</v>
      </c>
      <c r="BT96" s="37">
        <v>525</v>
      </c>
      <c r="BU96" s="37">
        <v>3140</v>
      </c>
      <c r="BV96" s="45">
        <v>2681</v>
      </c>
      <c r="BW96" s="37">
        <v>626</v>
      </c>
      <c r="BX96" s="37">
        <v>2055</v>
      </c>
      <c r="BY96" s="45">
        <v>3172</v>
      </c>
      <c r="BZ96" s="37">
        <v>571</v>
      </c>
      <c r="CA96" s="37">
        <v>2601</v>
      </c>
      <c r="CB96" s="45">
        <v>7177</v>
      </c>
      <c r="CC96" s="37">
        <v>1869</v>
      </c>
      <c r="CD96" s="37">
        <v>5308</v>
      </c>
      <c r="CE96" s="45">
        <v>7614</v>
      </c>
      <c r="CF96" s="37">
        <v>3520</v>
      </c>
      <c r="CG96" s="37">
        <v>4094</v>
      </c>
      <c r="CH96" s="45">
        <v>8598</v>
      </c>
      <c r="CI96" s="37">
        <v>2014</v>
      </c>
      <c r="CJ96" s="37">
        <v>6584</v>
      </c>
      <c r="CK96" s="45">
        <v>7539</v>
      </c>
      <c r="CL96" s="37">
        <v>1681</v>
      </c>
      <c r="CM96" s="52">
        <v>5858</v>
      </c>
    </row>
    <row r="97" spans="1:91" s="9" customFormat="1" ht="14.25" customHeight="1" x14ac:dyDescent="0.2">
      <c r="A97" s="30" t="s">
        <v>10</v>
      </c>
      <c r="B97" s="45">
        <v>2032</v>
      </c>
      <c r="C97" s="37">
        <v>0</v>
      </c>
      <c r="D97" s="37">
        <v>2032</v>
      </c>
      <c r="E97" s="45">
        <v>1503</v>
      </c>
      <c r="F97" s="37">
        <v>0</v>
      </c>
      <c r="G97" s="37">
        <v>1503</v>
      </c>
      <c r="H97" s="45">
        <v>2743</v>
      </c>
      <c r="I97" s="37">
        <v>0</v>
      </c>
      <c r="J97" s="37">
        <v>2743</v>
      </c>
      <c r="K97" s="45">
        <v>2235</v>
      </c>
      <c r="L97" s="37">
        <v>0</v>
      </c>
      <c r="M97" s="37">
        <v>2235</v>
      </c>
      <c r="N97" s="45">
        <v>1269</v>
      </c>
      <c r="O97" s="37">
        <v>0</v>
      </c>
      <c r="P97" s="37">
        <v>1269</v>
      </c>
      <c r="Q97" s="45">
        <v>1269</v>
      </c>
      <c r="R97" s="37">
        <v>0</v>
      </c>
      <c r="S97" s="37">
        <v>1269</v>
      </c>
      <c r="T97" s="45">
        <v>1388</v>
      </c>
      <c r="U97" s="37">
        <v>0</v>
      </c>
      <c r="V97" s="37">
        <v>1388</v>
      </c>
      <c r="W97" s="45">
        <v>2101</v>
      </c>
      <c r="X97" s="37">
        <v>106</v>
      </c>
      <c r="Y97" s="37">
        <v>1995</v>
      </c>
      <c r="Z97" s="45">
        <v>3922</v>
      </c>
      <c r="AA97" s="37">
        <v>250</v>
      </c>
      <c r="AB97" s="37">
        <v>3672</v>
      </c>
      <c r="AC97" s="45">
        <v>22622</v>
      </c>
      <c r="AD97" s="37">
        <v>322</v>
      </c>
      <c r="AE97" s="37">
        <v>22300</v>
      </c>
      <c r="AF97" s="45">
        <v>7764</v>
      </c>
      <c r="AG97" s="37">
        <v>1197</v>
      </c>
      <c r="AH97" s="37">
        <v>6567</v>
      </c>
      <c r="AI97" s="45">
        <v>7670</v>
      </c>
      <c r="AJ97" s="37">
        <v>39</v>
      </c>
      <c r="AK97" s="37">
        <v>7631</v>
      </c>
      <c r="AL97" s="45">
        <v>4624</v>
      </c>
      <c r="AM97" s="37">
        <v>55</v>
      </c>
      <c r="AN97" s="37">
        <v>4569</v>
      </c>
      <c r="AO97" s="45">
        <v>6865</v>
      </c>
      <c r="AP97" s="37">
        <v>1709</v>
      </c>
      <c r="AQ97" s="37">
        <v>5156</v>
      </c>
      <c r="AR97" s="45">
        <v>13268</v>
      </c>
      <c r="AS97" s="37">
        <v>3932</v>
      </c>
      <c r="AT97" s="37">
        <v>9336</v>
      </c>
      <c r="AU97" s="45">
        <v>13617</v>
      </c>
      <c r="AV97" s="37">
        <v>4523</v>
      </c>
      <c r="AW97" s="37">
        <v>9094</v>
      </c>
      <c r="AX97" s="45">
        <v>7708</v>
      </c>
      <c r="AY97" s="37">
        <v>4205</v>
      </c>
      <c r="AZ97" s="37">
        <v>3503</v>
      </c>
      <c r="BA97" s="45">
        <v>7328</v>
      </c>
      <c r="BB97" s="37">
        <v>3237</v>
      </c>
      <c r="BC97" s="37">
        <v>4091</v>
      </c>
      <c r="BD97" s="45">
        <v>7971</v>
      </c>
      <c r="BE97" s="37">
        <v>760</v>
      </c>
      <c r="BF97" s="37">
        <v>7211</v>
      </c>
      <c r="BG97" s="45">
        <v>12244</v>
      </c>
      <c r="BH97" s="37">
        <v>1050</v>
      </c>
      <c r="BI97" s="37">
        <v>11194</v>
      </c>
      <c r="BJ97" s="45">
        <v>4311</v>
      </c>
      <c r="BK97" s="37">
        <v>1560</v>
      </c>
      <c r="BL97" s="37">
        <v>2751</v>
      </c>
      <c r="BM97" s="45">
        <v>3920</v>
      </c>
      <c r="BN97" s="37">
        <v>1065</v>
      </c>
      <c r="BO97" s="37">
        <v>2855</v>
      </c>
      <c r="BP97" s="45">
        <v>4249</v>
      </c>
      <c r="BQ97" s="37">
        <v>2401</v>
      </c>
      <c r="BR97" s="37">
        <v>1848</v>
      </c>
      <c r="BS97" s="45">
        <v>6664</v>
      </c>
      <c r="BT97" s="37">
        <v>1199</v>
      </c>
      <c r="BU97" s="37">
        <v>5465</v>
      </c>
      <c r="BV97" s="45">
        <v>6898</v>
      </c>
      <c r="BW97" s="37">
        <v>769</v>
      </c>
      <c r="BX97" s="37">
        <v>6129</v>
      </c>
      <c r="BY97" s="45">
        <v>14806</v>
      </c>
      <c r="BZ97" s="37">
        <v>1213</v>
      </c>
      <c r="CA97" s="37">
        <v>13593</v>
      </c>
      <c r="CB97" s="45">
        <v>7518</v>
      </c>
      <c r="CC97" s="37">
        <v>1805</v>
      </c>
      <c r="CD97" s="37">
        <v>5713</v>
      </c>
      <c r="CE97" s="45">
        <v>15515</v>
      </c>
      <c r="CF97" s="37">
        <v>3696</v>
      </c>
      <c r="CG97" s="37">
        <v>11819</v>
      </c>
      <c r="CH97" s="45">
        <v>23929</v>
      </c>
      <c r="CI97" s="37">
        <v>1557</v>
      </c>
      <c r="CJ97" s="37">
        <v>22372</v>
      </c>
      <c r="CK97" s="45">
        <v>16099</v>
      </c>
      <c r="CL97" s="37">
        <v>1104</v>
      </c>
      <c r="CM97" s="52">
        <v>14995</v>
      </c>
    </row>
    <row r="98" spans="1:91" s="9" customFormat="1" ht="14.25" customHeight="1" x14ac:dyDescent="0.2">
      <c r="A98" s="30" t="s">
        <v>87</v>
      </c>
      <c r="B98" s="45">
        <v>15721</v>
      </c>
      <c r="C98" s="37">
        <v>1048</v>
      </c>
      <c r="D98" s="37">
        <v>14673</v>
      </c>
      <c r="E98" s="45">
        <v>21138</v>
      </c>
      <c r="F98" s="37">
        <v>1456</v>
      </c>
      <c r="G98" s="37">
        <v>19682</v>
      </c>
      <c r="H98" s="45">
        <v>18916</v>
      </c>
      <c r="I98" s="37">
        <v>3320</v>
      </c>
      <c r="J98" s="37">
        <v>15596</v>
      </c>
      <c r="K98" s="45">
        <v>18285</v>
      </c>
      <c r="L98" s="37">
        <v>4599</v>
      </c>
      <c r="M98" s="37">
        <v>13686</v>
      </c>
      <c r="N98" s="45">
        <v>13100</v>
      </c>
      <c r="O98" s="37">
        <v>2096</v>
      </c>
      <c r="P98" s="37">
        <v>11004</v>
      </c>
      <c r="Q98" s="45">
        <v>18444</v>
      </c>
      <c r="R98" s="37">
        <v>1352</v>
      </c>
      <c r="S98" s="37">
        <v>17092</v>
      </c>
      <c r="T98" s="45">
        <v>17144</v>
      </c>
      <c r="U98" s="37">
        <v>2137</v>
      </c>
      <c r="V98" s="37">
        <v>15007</v>
      </c>
      <c r="W98" s="45">
        <v>17230</v>
      </c>
      <c r="X98" s="37">
        <v>1149</v>
      </c>
      <c r="Y98" s="37">
        <v>16081</v>
      </c>
      <c r="Z98" s="45">
        <v>21261</v>
      </c>
      <c r="AA98" s="37">
        <v>1089</v>
      </c>
      <c r="AB98" s="37">
        <v>20172</v>
      </c>
      <c r="AC98" s="45">
        <v>37354</v>
      </c>
      <c r="AD98" s="37">
        <v>2322</v>
      </c>
      <c r="AE98" s="37">
        <v>35032</v>
      </c>
      <c r="AF98" s="45">
        <v>24734</v>
      </c>
      <c r="AG98" s="37">
        <v>1052</v>
      </c>
      <c r="AH98" s="37">
        <v>23682</v>
      </c>
      <c r="AI98" s="45">
        <v>46188</v>
      </c>
      <c r="AJ98" s="37">
        <v>3430</v>
      </c>
      <c r="AK98" s="37">
        <v>42758</v>
      </c>
      <c r="AL98" s="45">
        <v>43182</v>
      </c>
      <c r="AM98" s="37">
        <v>4054</v>
      </c>
      <c r="AN98" s="37">
        <v>39128</v>
      </c>
      <c r="AO98" s="45">
        <v>28854</v>
      </c>
      <c r="AP98" s="37">
        <v>2966</v>
      </c>
      <c r="AQ98" s="37">
        <v>25888</v>
      </c>
      <c r="AR98" s="45">
        <v>22151</v>
      </c>
      <c r="AS98" s="37">
        <v>1390</v>
      </c>
      <c r="AT98" s="37">
        <v>20761</v>
      </c>
      <c r="AU98" s="45">
        <v>15845</v>
      </c>
      <c r="AV98" s="37">
        <v>2892</v>
      </c>
      <c r="AW98" s="37">
        <v>12953</v>
      </c>
      <c r="AX98" s="45">
        <v>18456</v>
      </c>
      <c r="AY98" s="37">
        <v>4337</v>
      </c>
      <c r="AZ98" s="37">
        <v>14119</v>
      </c>
      <c r="BA98" s="45">
        <v>13265</v>
      </c>
      <c r="BB98" s="37">
        <v>3061</v>
      </c>
      <c r="BC98" s="37">
        <v>10204</v>
      </c>
      <c r="BD98" s="45">
        <v>20660</v>
      </c>
      <c r="BE98" s="37">
        <v>6911</v>
      </c>
      <c r="BF98" s="37">
        <v>13749</v>
      </c>
      <c r="BG98" s="45">
        <v>18729</v>
      </c>
      <c r="BH98" s="37">
        <v>9545</v>
      </c>
      <c r="BI98" s="37">
        <v>9184</v>
      </c>
      <c r="BJ98" s="45">
        <v>16487</v>
      </c>
      <c r="BK98" s="37">
        <v>10272</v>
      </c>
      <c r="BL98" s="37">
        <v>6215</v>
      </c>
      <c r="BM98" s="45">
        <v>13223</v>
      </c>
      <c r="BN98" s="37">
        <v>5594</v>
      </c>
      <c r="BO98" s="37">
        <v>7629</v>
      </c>
      <c r="BP98" s="45">
        <v>15860</v>
      </c>
      <c r="BQ98" s="37">
        <v>7835</v>
      </c>
      <c r="BR98" s="37">
        <v>8025</v>
      </c>
      <c r="BS98" s="45">
        <v>20034</v>
      </c>
      <c r="BT98" s="37">
        <v>11311</v>
      </c>
      <c r="BU98" s="37">
        <v>8723</v>
      </c>
      <c r="BV98" s="45">
        <v>16942</v>
      </c>
      <c r="BW98" s="37">
        <v>5817</v>
      </c>
      <c r="BX98" s="37">
        <v>11125</v>
      </c>
      <c r="BY98" s="45">
        <v>21184</v>
      </c>
      <c r="BZ98" s="37">
        <v>11704</v>
      </c>
      <c r="CA98" s="37">
        <v>9480</v>
      </c>
      <c r="CB98" s="45">
        <v>32898</v>
      </c>
      <c r="CC98" s="37">
        <v>18204</v>
      </c>
      <c r="CD98" s="37">
        <v>14694</v>
      </c>
      <c r="CE98" s="45">
        <v>30121</v>
      </c>
      <c r="CF98" s="37">
        <v>15169</v>
      </c>
      <c r="CG98" s="37">
        <v>14952</v>
      </c>
      <c r="CH98" s="45">
        <v>27513</v>
      </c>
      <c r="CI98" s="37">
        <v>12819</v>
      </c>
      <c r="CJ98" s="37">
        <v>14694</v>
      </c>
      <c r="CK98" s="45">
        <v>26306</v>
      </c>
      <c r="CL98" s="37">
        <v>8511</v>
      </c>
      <c r="CM98" s="52">
        <v>17795</v>
      </c>
    </row>
    <row r="99" spans="1:91" s="9" customFormat="1" ht="14.25" customHeight="1" x14ac:dyDescent="0.2">
      <c r="A99" s="30" t="s">
        <v>90</v>
      </c>
      <c r="B99" s="45">
        <v>33649</v>
      </c>
      <c r="C99" s="37">
        <v>3954</v>
      </c>
      <c r="D99" s="37">
        <v>29695</v>
      </c>
      <c r="E99" s="45">
        <v>31672</v>
      </c>
      <c r="F99" s="37">
        <v>2963</v>
      </c>
      <c r="G99" s="37">
        <v>28709</v>
      </c>
      <c r="H99" s="45">
        <v>32211</v>
      </c>
      <c r="I99" s="37">
        <v>6557</v>
      </c>
      <c r="J99" s="37">
        <v>25654</v>
      </c>
      <c r="K99" s="45">
        <v>36209</v>
      </c>
      <c r="L99" s="37">
        <v>5683</v>
      </c>
      <c r="M99" s="37">
        <v>30526</v>
      </c>
      <c r="N99" s="45">
        <v>33790</v>
      </c>
      <c r="O99" s="37">
        <v>2315</v>
      </c>
      <c r="P99" s="37">
        <v>31475</v>
      </c>
      <c r="Q99" s="45">
        <v>58367</v>
      </c>
      <c r="R99" s="37">
        <v>6895</v>
      </c>
      <c r="S99" s="37">
        <v>51472</v>
      </c>
      <c r="T99" s="45">
        <v>70125</v>
      </c>
      <c r="U99" s="37">
        <v>6150</v>
      </c>
      <c r="V99" s="37">
        <v>63975</v>
      </c>
      <c r="W99" s="45">
        <v>47002</v>
      </c>
      <c r="X99" s="37">
        <v>1926</v>
      </c>
      <c r="Y99" s="37">
        <v>45076</v>
      </c>
      <c r="Z99" s="45">
        <v>30666</v>
      </c>
      <c r="AA99" s="37">
        <v>3022</v>
      </c>
      <c r="AB99" s="37">
        <v>27644</v>
      </c>
      <c r="AC99" s="45">
        <v>33729</v>
      </c>
      <c r="AD99" s="37">
        <v>5342</v>
      </c>
      <c r="AE99" s="37">
        <v>28387</v>
      </c>
      <c r="AF99" s="45">
        <v>57021</v>
      </c>
      <c r="AG99" s="37">
        <v>1712</v>
      </c>
      <c r="AH99" s="37">
        <v>55309</v>
      </c>
      <c r="AI99" s="45">
        <v>61098</v>
      </c>
      <c r="AJ99" s="37">
        <v>1385</v>
      </c>
      <c r="AK99" s="37">
        <v>59713</v>
      </c>
      <c r="AL99" s="45">
        <v>59605</v>
      </c>
      <c r="AM99" s="37">
        <v>1679</v>
      </c>
      <c r="AN99" s="37">
        <v>57926</v>
      </c>
      <c r="AO99" s="45">
        <v>23430</v>
      </c>
      <c r="AP99" s="37">
        <v>1018</v>
      </c>
      <c r="AQ99" s="37">
        <v>22412</v>
      </c>
      <c r="AR99" s="45">
        <v>16300</v>
      </c>
      <c r="AS99" s="37">
        <v>1433</v>
      </c>
      <c r="AT99" s="37">
        <v>14867</v>
      </c>
      <c r="AU99" s="45">
        <v>19075</v>
      </c>
      <c r="AV99" s="37">
        <v>3520</v>
      </c>
      <c r="AW99" s="37">
        <v>15555</v>
      </c>
      <c r="AX99" s="45">
        <v>23029</v>
      </c>
      <c r="AY99" s="37">
        <v>6601</v>
      </c>
      <c r="AZ99" s="37">
        <v>16428</v>
      </c>
      <c r="BA99" s="45">
        <v>17474</v>
      </c>
      <c r="BB99" s="37">
        <v>4295</v>
      </c>
      <c r="BC99" s="37">
        <v>13179</v>
      </c>
      <c r="BD99" s="45">
        <v>16557</v>
      </c>
      <c r="BE99" s="37">
        <v>3938</v>
      </c>
      <c r="BF99" s="37">
        <v>12619</v>
      </c>
      <c r="BG99" s="45">
        <v>16878</v>
      </c>
      <c r="BH99" s="37">
        <v>5750</v>
      </c>
      <c r="BI99" s="37">
        <v>11128</v>
      </c>
      <c r="BJ99" s="45">
        <v>20476</v>
      </c>
      <c r="BK99" s="37">
        <v>3413</v>
      </c>
      <c r="BL99" s="37">
        <v>17063</v>
      </c>
      <c r="BM99" s="45">
        <v>18910</v>
      </c>
      <c r="BN99" s="37">
        <v>4428</v>
      </c>
      <c r="BO99" s="37">
        <v>14482</v>
      </c>
      <c r="BP99" s="45">
        <v>21282</v>
      </c>
      <c r="BQ99" s="37">
        <v>9753</v>
      </c>
      <c r="BR99" s="37">
        <v>11529</v>
      </c>
      <c r="BS99" s="45">
        <v>26181</v>
      </c>
      <c r="BT99" s="37">
        <v>12657</v>
      </c>
      <c r="BU99" s="37">
        <v>13524</v>
      </c>
      <c r="BV99" s="45">
        <v>33550</v>
      </c>
      <c r="BW99" s="37">
        <v>14487</v>
      </c>
      <c r="BX99" s="37">
        <v>19063</v>
      </c>
      <c r="BY99" s="45">
        <v>31420</v>
      </c>
      <c r="BZ99" s="37">
        <v>8756</v>
      </c>
      <c r="CA99" s="37">
        <v>22664</v>
      </c>
      <c r="CB99" s="45">
        <v>44501</v>
      </c>
      <c r="CC99" s="37">
        <v>16960</v>
      </c>
      <c r="CD99" s="37">
        <v>27541</v>
      </c>
      <c r="CE99" s="45">
        <v>57503</v>
      </c>
      <c r="CF99" s="37">
        <v>19701</v>
      </c>
      <c r="CG99" s="37">
        <v>37802</v>
      </c>
      <c r="CH99" s="45">
        <v>40535</v>
      </c>
      <c r="CI99" s="37">
        <v>16501</v>
      </c>
      <c r="CJ99" s="37">
        <v>24034</v>
      </c>
      <c r="CK99" s="45">
        <v>27977</v>
      </c>
      <c r="CL99" s="37">
        <v>12407</v>
      </c>
      <c r="CM99" s="52">
        <v>15570</v>
      </c>
    </row>
    <row r="100" spans="1:91" s="9" customFormat="1" ht="14.25" customHeight="1" x14ac:dyDescent="0.2">
      <c r="A100" s="30" t="s">
        <v>88</v>
      </c>
      <c r="B100" s="45">
        <v>7384</v>
      </c>
      <c r="C100" s="37">
        <v>1085</v>
      </c>
      <c r="D100" s="37">
        <v>6299</v>
      </c>
      <c r="E100" s="45">
        <v>8475</v>
      </c>
      <c r="F100" s="37">
        <v>1040</v>
      </c>
      <c r="G100" s="37">
        <v>7435</v>
      </c>
      <c r="H100" s="45">
        <v>7977</v>
      </c>
      <c r="I100" s="37">
        <v>525</v>
      </c>
      <c r="J100" s="37">
        <v>7452</v>
      </c>
      <c r="K100" s="45">
        <v>9650</v>
      </c>
      <c r="L100" s="37">
        <v>508</v>
      </c>
      <c r="M100" s="37">
        <v>9142</v>
      </c>
      <c r="N100" s="45">
        <v>8591</v>
      </c>
      <c r="O100" s="37">
        <v>85</v>
      </c>
      <c r="P100" s="37">
        <v>8506</v>
      </c>
      <c r="Q100" s="45">
        <v>5845</v>
      </c>
      <c r="R100" s="37">
        <v>17</v>
      </c>
      <c r="S100" s="37">
        <v>5828</v>
      </c>
      <c r="T100" s="45">
        <v>5517</v>
      </c>
      <c r="U100" s="37">
        <v>0</v>
      </c>
      <c r="V100" s="37">
        <v>5517</v>
      </c>
      <c r="W100" s="45">
        <v>6574</v>
      </c>
      <c r="X100" s="37">
        <v>967</v>
      </c>
      <c r="Y100" s="37">
        <v>5607</v>
      </c>
      <c r="Z100" s="45">
        <v>3704</v>
      </c>
      <c r="AA100" s="37">
        <v>586</v>
      </c>
      <c r="AB100" s="37">
        <v>3118</v>
      </c>
      <c r="AC100" s="45">
        <v>5090</v>
      </c>
      <c r="AD100" s="37">
        <v>817</v>
      </c>
      <c r="AE100" s="37">
        <v>4273</v>
      </c>
      <c r="AF100" s="45">
        <v>5296</v>
      </c>
      <c r="AG100" s="37">
        <v>138</v>
      </c>
      <c r="AH100" s="37">
        <v>5158</v>
      </c>
      <c r="AI100" s="45">
        <v>5718</v>
      </c>
      <c r="AJ100" s="37">
        <v>1481</v>
      </c>
      <c r="AK100" s="37">
        <v>4237</v>
      </c>
      <c r="AL100" s="45">
        <v>8733</v>
      </c>
      <c r="AM100" s="37">
        <v>1499</v>
      </c>
      <c r="AN100" s="37">
        <v>7234</v>
      </c>
      <c r="AO100" s="45">
        <v>4434</v>
      </c>
      <c r="AP100" s="37">
        <v>636</v>
      </c>
      <c r="AQ100" s="37">
        <v>3798</v>
      </c>
      <c r="AR100" s="45">
        <v>9174</v>
      </c>
      <c r="AS100" s="37">
        <v>715</v>
      </c>
      <c r="AT100" s="37">
        <v>8459</v>
      </c>
      <c r="AU100" s="45">
        <v>7378</v>
      </c>
      <c r="AV100" s="37">
        <v>611</v>
      </c>
      <c r="AW100" s="37">
        <v>6767</v>
      </c>
      <c r="AX100" s="45">
        <v>9453</v>
      </c>
      <c r="AY100" s="37">
        <v>4009</v>
      </c>
      <c r="AZ100" s="37">
        <v>5444</v>
      </c>
      <c r="BA100" s="45">
        <v>5886</v>
      </c>
      <c r="BB100" s="37">
        <v>2488</v>
      </c>
      <c r="BC100" s="37">
        <v>3398</v>
      </c>
      <c r="BD100" s="45">
        <v>5862</v>
      </c>
      <c r="BE100" s="37">
        <v>2227</v>
      </c>
      <c r="BF100" s="37">
        <v>3635</v>
      </c>
      <c r="BG100" s="45">
        <v>2844</v>
      </c>
      <c r="BH100" s="37">
        <v>1313</v>
      </c>
      <c r="BI100" s="37">
        <v>1531</v>
      </c>
      <c r="BJ100" s="45">
        <v>5465</v>
      </c>
      <c r="BK100" s="37">
        <v>1800</v>
      </c>
      <c r="BL100" s="37">
        <v>3665</v>
      </c>
      <c r="BM100" s="45">
        <v>11077</v>
      </c>
      <c r="BN100" s="37">
        <v>7216</v>
      </c>
      <c r="BO100" s="37">
        <v>3861</v>
      </c>
      <c r="BP100" s="45">
        <v>10941</v>
      </c>
      <c r="BQ100" s="37">
        <v>5750</v>
      </c>
      <c r="BR100" s="37">
        <v>5191</v>
      </c>
      <c r="BS100" s="45">
        <v>10945</v>
      </c>
      <c r="BT100" s="37">
        <v>5383</v>
      </c>
      <c r="BU100" s="37">
        <v>5562</v>
      </c>
      <c r="BV100" s="45">
        <v>11239</v>
      </c>
      <c r="BW100" s="37">
        <v>5822</v>
      </c>
      <c r="BX100" s="37">
        <v>5417</v>
      </c>
      <c r="BY100" s="45">
        <v>14890</v>
      </c>
      <c r="BZ100" s="37">
        <v>6879</v>
      </c>
      <c r="CA100" s="37">
        <v>8011</v>
      </c>
      <c r="CB100" s="45">
        <v>12650</v>
      </c>
      <c r="CC100" s="37">
        <v>3459</v>
      </c>
      <c r="CD100" s="37">
        <v>9191</v>
      </c>
      <c r="CE100" s="45">
        <v>9333</v>
      </c>
      <c r="CF100" s="37">
        <v>5714</v>
      </c>
      <c r="CG100" s="37">
        <v>3619</v>
      </c>
      <c r="CH100" s="45">
        <v>10240</v>
      </c>
      <c r="CI100" s="37">
        <v>5389</v>
      </c>
      <c r="CJ100" s="37">
        <v>4851</v>
      </c>
      <c r="CK100" s="45">
        <v>14016</v>
      </c>
      <c r="CL100" s="37">
        <v>5843</v>
      </c>
      <c r="CM100" s="52">
        <v>8173</v>
      </c>
    </row>
    <row r="101" spans="1:91" s="9" customFormat="1" ht="14.25" customHeight="1" x14ac:dyDescent="0.2">
      <c r="A101" s="30" t="s">
        <v>80</v>
      </c>
      <c r="B101" s="45">
        <v>33995</v>
      </c>
      <c r="C101" s="37">
        <v>2937</v>
      </c>
      <c r="D101" s="37">
        <v>31058</v>
      </c>
      <c r="E101" s="45">
        <v>34144</v>
      </c>
      <c r="F101" s="37">
        <v>4486</v>
      </c>
      <c r="G101" s="37">
        <v>29658</v>
      </c>
      <c r="H101" s="45">
        <v>19592</v>
      </c>
      <c r="I101" s="37">
        <v>1857</v>
      </c>
      <c r="J101" s="37">
        <v>17735</v>
      </c>
      <c r="K101" s="45">
        <v>18452</v>
      </c>
      <c r="L101" s="37">
        <v>1668</v>
      </c>
      <c r="M101" s="37">
        <v>16784</v>
      </c>
      <c r="N101" s="45">
        <v>14941</v>
      </c>
      <c r="O101" s="37">
        <v>2426</v>
      </c>
      <c r="P101" s="37">
        <v>12515</v>
      </c>
      <c r="Q101" s="45">
        <v>19055</v>
      </c>
      <c r="R101" s="37">
        <v>904</v>
      </c>
      <c r="S101" s="37">
        <v>18151</v>
      </c>
      <c r="T101" s="45">
        <v>21862</v>
      </c>
      <c r="U101" s="37">
        <v>2101</v>
      </c>
      <c r="V101" s="37">
        <v>19761</v>
      </c>
      <c r="W101" s="45">
        <v>17004</v>
      </c>
      <c r="X101" s="37">
        <v>3550</v>
      </c>
      <c r="Y101" s="37">
        <v>13454</v>
      </c>
      <c r="Z101" s="45">
        <v>41681</v>
      </c>
      <c r="AA101" s="37">
        <v>4900</v>
      </c>
      <c r="AB101" s="37">
        <v>36781</v>
      </c>
      <c r="AC101" s="45">
        <v>39166</v>
      </c>
      <c r="AD101" s="37">
        <v>2623</v>
      </c>
      <c r="AE101" s="37">
        <v>36543</v>
      </c>
      <c r="AF101" s="45">
        <v>29464</v>
      </c>
      <c r="AG101" s="37">
        <v>115</v>
      </c>
      <c r="AH101" s="37">
        <v>29349</v>
      </c>
      <c r="AI101" s="45">
        <v>13807</v>
      </c>
      <c r="AJ101" s="37">
        <v>60</v>
      </c>
      <c r="AK101" s="37">
        <v>13747</v>
      </c>
      <c r="AL101" s="45">
        <v>17356</v>
      </c>
      <c r="AM101" s="37">
        <v>1272</v>
      </c>
      <c r="AN101" s="37">
        <v>16084</v>
      </c>
      <c r="AO101" s="45">
        <v>25243</v>
      </c>
      <c r="AP101" s="37">
        <v>642</v>
      </c>
      <c r="AQ101" s="37">
        <v>24601</v>
      </c>
      <c r="AR101" s="45">
        <v>19474</v>
      </c>
      <c r="AS101" s="37">
        <v>0</v>
      </c>
      <c r="AT101" s="37">
        <v>19474</v>
      </c>
      <c r="AU101" s="45">
        <v>21313</v>
      </c>
      <c r="AV101" s="37">
        <v>0</v>
      </c>
      <c r="AW101" s="37">
        <v>21313</v>
      </c>
      <c r="AX101" s="45">
        <v>14769</v>
      </c>
      <c r="AY101" s="37">
        <v>1210</v>
      </c>
      <c r="AZ101" s="37">
        <v>13559</v>
      </c>
      <c r="BA101" s="45">
        <v>21409</v>
      </c>
      <c r="BB101" s="37">
        <v>600</v>
      </c>
      <c r="BC101" s="37">
        <v>20809</v>
      </c>
      <c r="BD101" s="45">
        <v>14240</v>
      </c>
      <c r="BE101" s="37">
        <v>21</v>
      </c>
      <c r="BF101" s="37">
        <v>14219</v>
      </c>
      <c r="BG101" s="45">
        <v>7999</v>
      </c>
      <c r="BH101" s="37">
        <v>432</v>
      </c>
      <c r="BI101" s="37">
        <v>7567</v>
      </c>
      <c r="BJ101" s="45">
        <v>5071</v>
      </c>
      <c r="BK101" s="37">
        <v>52</v>
      </c>
      <c r="BL101" s="37">
        <v>5019</v>
      </c>
      <c r="BM101" s="45">
        <v>2987</v>
      </c>
      <c r="BN101" s="37">
        <v>150</v>
      </c>
      <c r="BO101" s="37">
        <v>2837</v>
      </c>
      <c r="BP101" s="45">
        <v>9378</v>
      </c>
      <c r="BQ101" s="37">
        <v>4408</v>
      </c>
      <c r="BR101" s="37">
        <v>4970</v>
      </c>
      <c r="BS101" s="45">
        <v>18813</v>
      </c>
      <c r="BT101" s="37">
        <v>9314</v>
      </c>
      <c r="BU101" s="37">
        <v>9499</v>
      </c>
      <c r="BV101" s="45">
        <v>15224</v>
      </c>
      <c r="BW101" s="37">
        <v>11540</v>
      </c>
      <c r="BX101" s="37">
        <v>3684</v>
      </c>
      <c r="BY101" s="45">
        <v>18515</v>
      </c>
      <c r="BZ101" s="37">
        <v>10846</v>
      </c>
      <c r="CA101" s="37">
        <v>7669</v>
      </c>
      <c r="CB101" s="45">
        <v>21130</v>
      </c>
      <c r="CC101" s="37">
        <v>8135</v>
      </c>
      <c r="CD101" s="37">
        <v>12995</v>
      </c>
      <c r="CE101" s="45">
        <v>22854</v>
      </c>
      <c r="CF101" s="37">
        <v>9006</v>
      </c>
      <c r="CG101" s="37">
        <v>13848</v>
      </c>
      <c r="CH101" s="45">
        <v>32124</v>
      </c>
      <c r="CI101" s="37">
        <v>8899</v>
      </c>
      <c r="CJ101" s="37">
        <v>23225</v>
      </c>
      <c r="CK101" s="45">
        <v>21474</v>
      </c>
      <c r="CL101" s="37">
        <v>2489</v>
      </c>
      <c r="CM101" s="52">
        <v>18985</v>
      </c>
    </row>
    <row r="102" spans="1:91" s="9" customFormat="1" ht="14.25" customHeight="1" x14ac:dyDescent="0.2">
      <c r="A102" s="30" t="s">
        <v>81</v>
      </c>
      <c r="B102" s="45">
        <v>18997</v>
      </c>
      <c r="C102" s="37">
        <v>20</v>
      </c>
      <c r="D102" s="37">
        <v>18977</v>
      </c>
      <c r="E102" s="45">
        <v>25095</v>
      </c>
      <c r="F102" s="37">
        <v>769</v>
      </c>
      <c r="G102" s="37">
        <v>24326</v>
      </c>
      <c r="H102" s="45">
        <v>20826</v>
      </c>
      <c r="I102" s="37">
        <v>1535</v>
      </c>
      <c r="J102" s="37">
        <v>19291</v>
      </c>
      <c r="K102" s="45">
        <v>23498</v>
      </c>
      <c r="L102" s="37">
        <v>595</v>
      </c>
      <c r="M102" s="37">
        <v>22903</v>
      </c>
      <c r="N102" s="45">
        <v>26063</v>
      </c>
      <c r="O102" s="37">
        <v>925</v>
      </c>
      <c r="P102" s="37">
        <v>25138</v>
      </c>
      <c r="Q102" s="45">
        <v>43727</v>
      </c>
      <c r="R102" s="37">
        <v>1693</v>
      </c>
      <c r="S102" s="37">
        <v>42034</v>
      </c>
      <c r="T102" s="45">
        <v>35006</v>
      </c>
      <c r="U102" s="37">
        <v>2074</v>
      </c>
      <c r="V102" s="37">
        <v>32932</v>
      </c>
      <c r="W102" s="45">
        <v>30472</v>
      </c>
      <c r="X102" s="37">
        <v>5003</v>
      </c>
      <c r="Y102" s="37">
        <v>25469</v>
      </c>
      <c r="Z102" s="45">
        <v>20305</v>
      </c>
      <c r="AA102" s="37">
        <v>1617</v>
      </c>
      <c r="AB102" s="37">
        <v>18688</v>
      </c>
      <c r="AC102" s="45">
        <v>16166</v>
      </c>
      <c r="AD102" s="37">
        <v>2898</v>
      </c>
      <c r="AE102" s="37">
        <v>13268</v>
      </c>
      <c r="AF102" s="45">
        <v>27572</v>
      </c>
      <c r="AG102" s="37">
        <v>6290</v>
      </c>
      <c r="AH102" s="37">
        <v>21282</v>
      </c>
      <c r="AI102" s="45">
        <v>19521</v>
      </c>
      <c r="AJ102" s="37">
        <v>6856</v>
      </c>
      <c r="AK102" s="37">
        <v>12665</v>
      </c>
      <c r="AL102" s="45">
        <v>25236</v>
      </c>
      <c r="AM102" s="37">
        <v>3023</v>
      </c>
      <c r="AN102" s="37">
        <v>22213</v>
      </c>
      <c r="AO102" s="45">
        <v>16578</v>
      </c>
      <c r="AP102" s="37">
        <v>1623</v>
      </c>
      <c r="AQ102" s="37">
        <v>14955</v>
      </c>
      <c r="AR102" s="45">
        <v>17478</v>
      </c>
      <c r="AS102" s="37">
        <v>3502</v>
      </c>
      <c r="AT102" s="37">
        <v>13976</v>
      </c>
      <c r="AU102" s="45">
        <v>10741</v>
      </c>
      <c r="AV102" s="37">
        <v>1043</v>
      </c>
      <c r="AW102" s="37">
        <v>9698</v>
      </c>
      <c r="AX102" s="45">
        <v>17213</v>
      </c>
      <c r="AY102" s="37">
        <v>914</v>
      </c>
      <c r="AZ102" s="37">
        <v>16299</v>
      </c>
      <c r="BA102" s="45">
        <v>10828</v>
      </c>
      <c r="BB102" s="37">
        <v>1726</v>
      </c>
      <c r="BC102" s="37">
        <v>9102</v>
      </c>
      <c r="BD102" s="45">
        <v>11308</v>
      </c>
      <c r="BE102" s="37">
        <v>1505</v>
      </c>
      <c r="BF102" s="37">
        <v>9803</v>
      </c>
      <c r="BG102" s="45">
        <v>14562</v>
      </c>
      <c r="BH102" s="37">
        <v>1296</v>
      </c>
      <c r="BI102" s="37">
        <v>13266</v>
      </c>
      <c r="BJ102" s="45">
        <v>23127</v>
      </c>
      <c r="BK102" s="37">
        <v>3502</v>
      </c>
      <c r="BL102" s="37">
        <v>19625</v>
      </c>
      <c r="BM102" s="45">
        <v>10679</v>
      </c>
      <c r="BN102" s="37">
        <v>4312</v>
      </c>
      <c r="BO102" s="37">
        <v>6367</v>
      </c>
      <c r="BP102" s="45">
        <v>8230</v>
      </c>
      <c r="BQ102" s="37">
        <v>1644</v>
      </c>
      <c r="BR102" s="37">
        <v>6586</v>
      </c>
      <c r="BS102" s="45">
        <v>10567</v>
      </c>
      <c r="BT102" s="37">
        <v>2017</v>
      </c>
      <c r="BU102" s="37">
        <v>8550</v>
      </c>
      <c r="BV102" s="45">
        <v>17262</v>
      </c>
      <c r="BW102" s="37">
        <v>4342</v>
      </c>
      <c r="BX102" s="37">
        <v>12920</v>
      </c>
      <c r="BY102" s="45">
        <v>15660</v>
      </c>
      <c r="BZ102" s="37">
        <v>8655</v>
      </c>
      <c r="CA102" s="37">
        <v>7005</v>
      </c>
      <c r="CB102" s="45">
        <v>20982</v>
      </c>
      <c r="CC102" s="37">
        <v>12282</v>
      </c>
      <c r="CD102" s="37">
        <v>8700</v>
      </c>
      <c r="CE102" s="45">
        <v>15070</v>
      </c>
      <c r="CF102" s="37">
        <v>7295</v>
      </c>
      <c r="CG102" s="37">
        <v>7775</v>
      </c>
      <c r="CH102" s="45">
        <v>11862</v>
      </c>
      <c r="CI102" s="37">
        <v>4310</v>
      </c>
      <c r="CJ102" s="37">
        <v>7552</v>
      </c>
      <c r="CK102" s="45">
        <v>20702</v>
      </c>
      <c r="CL102" s="37">
        <v>12087</v>
      </c>
      <c r="CM102" s="52">
        <v>8615</v>
      </c>
    </row>
    <row r="103" spans="1:91" s="9" customFormat="1" ht="14.25" customHeight="1" x14ac:dyDescent="0.2">
      <c r="A103" s="30" t="s">
        <v>82</v>
      </c>
      <c r="B103" s="45">
        <v>2811</v>
      </c>
      <c r="C103" s="37">
        <v>0</v>
      </c>
      <c r="D103" s="37">
        <v>2811</v>
      </c>
      <c r="E103" s="45">
        <v>1970</v>
      </c>
      <c r="F103" s="37">
        <v>244</v>
      </c>
      <c r="G103" s="37">
        <v>1726</v>
      </c>
      <c r="H103" s="45">
        <v>3455</v>
      </c>
      <c r="I103" s="37">
        <v>1856</v>
      </c>
      <c r="J103" s="37">
        <v>1599</v>
      </c>
      <c r="K103" s="45">
        <v>2558</v>
      </c>
      <c r="L103" s="37">
        <v>332</v>
      </c>
      <c r="M103" s="37">
        <v>2226</v>
      </c>
      <c r="N103" s="45">
        <v>845</v>
      </c>
      <c r="O103" s="37">
        <v>0</v>
      </c>
      <c r="P103" s="37">
        <v>845</v>
      </c>
      <c r="Q103" s="45">
        <v>1020</v>
      </c>
      <c r="R103" s="37">
        <v>0</v>
      </c>
      <c r="S103" s="37">
        <v>1020</v>
      </c>
      <c r="T103" s="45">
        <v>1664</v>
      </c>
      <c r="U103" s="37">
        <v>0</v>
      </c>
      <c r="V103" s="37">
        <v>1664</v>
      </c>
      <c r="W103" s="45">
        <v>3365</v>
      </c>
      <c r="X103" s="37">
        <v>250</v>
      </c>
      <c r="Y103" s="37">
        <v>3115</v>
      </c>
      <c r="Z103" s="45">
        <v>1154</v>
      </c>
      <c r="AA103" s="37">
        <v>150</v>
      </c>
      <c r="AB103" s="37">
        <v>1004</v>
      </c>
      <c r="AC103" s="45">
        <v>738</v>
      </c>
      <c r="AD103" s="37">
        <v>37</v>
      </c>
      <c r="AE103" s="37">
        <v>701</v>
      </c>
      <c r="AF103" s="45">
        <v>1257</v>
      </c>
      <c r="AG103" s="37">
        <v>303</v>
      </c>
      <c r="AH103" s="37">
        <v>954</v>
      </c>
      <c r="AI103" s="45">
        <v>1864</v>
      </c>
      <c r="AJ103" s="37">
        <v>827</v>
      </c>
      <c r="AK103" s="37">
        <v>1037</v>
      </c>
      <c r="AL103" s="45">
        <v>4609</v>
      </c>
      <c r="AM103" s="37">
        <v>2988</v>
      </c>
      <c r="AN103" s="37">
        <v>1621</v>
      </c>
      <c r="AO103" s="45">
        <v>4417</v>
      </c>
      <c r="AP103" s="37">
        <v>2669</v>
      </c>
      <c r="AQ103" s="37">
        <v>1748</v>
      </c>
      <c r="AR103" s="45">
        <v>7151</v>
      </c>
      <c r="AS103" s="37">
        <v>5153</v>
      </c>
      <c r="AT103" s="37">
        <v>1998</v>
      </c>
      <c r="AU103" s="45">
        <v>1269</v>
      </c>
      <c r="AV103" s="37">
        <v>189</v>
      </c>
      <c r="AW103" s="37">
        <v>1080</v>
      </c>
      <c r="AX103" s="45">
        <v>2887</v>
      </c>
      <c r="AY103" s="37">
        <v>948</v>
      </c>
      <c r="AZ103" s="37">
        <v>1939</v>
      </c>
      <c r="BA103" s="45">
        <v>2130</v>
      </c>
      <c r="BB103" s="37">
        <v>1390</v>
      </c>
      <c r="BC103" s="37">
        <v>740</v>
      </c>
      <c r="BD103" s="45">
        <v>2222</v>
      </c>
      <c r="BE103" s="37">
        <v>746</v>
      </c>
      <c r="BF103" s="37">
        <v>1476</v>
      </c>
      <c r="BG103" s="45">
        <v>2681</v>
      </c>
      <c r="BH103" s="37">
        <v>1145</v>
      </c>
      <c r="BI103" s="37">
        <v>1536</v>
      </c>
      <c r="BJ103" s="45">
        <v>3212</v>
      </c>
      <c r="BK103" s="37">
        <v>1613</v>
      </c>
      <c r="BL103" s="37">
        <v>1599</v>
      </c>
      <c r="BM103" s="45">
        <v>2184</v>
      </c>
      <c r="BN103" s="37">
        <v>1717</v>
      </c>
      <c r="BO103" s="37">
        <v>467</v>
      </c>
      <c r="BP103" s="45">
        <v>4251</v>
      </c>
      <c r="BQ103" s="37">
        <v>2505</v>
      </c>
      <c r="BR103" s="37">
        <v>1746</v>
      </c>
      <c r="BS103" s="45">
        <v>6059</v>
      </c>
      <c r="BT103" s="37">
        <v>5155</v>
      </c>
      <c r="BU103" s="37">
        <v>904</v>
      </c>
      <c r="BV103" s="45">
        <v>4861</v>
      </c>
      <c r="BW103" s="37">
        <v>3846</v>
      </c>
      <c r="BX103" s="37">
        <v>1015</v>
      </c>
      <c r="BY103" s="45">
        <v>8624</v>
      </c>
      <c r="BZ103" s="37">
        <v>3697</v>
      </c>
      <c r="CA103" s="37">
        <v>4927</v>
      </c>
      <c r="CB103" s="45">
        <v>6435</v>
      </c>
      <c r="CC103" s="37">
        <v>3995</v>
      </c>
      <c r="CD103" s="37">
        <v>2440</v>
      </c>
      <c r="CE103" s="45">
        <v>7598</v>
      </c>
      <c r="CF103" s="37">
        <v>4792</v>
      </c>
      <c r="CG103" s="37">
        <v>2806</v>
      </c>
      <c r="CH103" s="45">
        <v>8114</v>
      </c>
      <c r="CI103" s="37">
        <v>4249</v>
      </c>
      <c r="CJ103" s="37">
        <v>3865</v>
      </c>
      <c r="CK103" s="45">
        <v>4006</v>
      </c>
      <c r="CL103" s="37">
        <v>297</v>
      </c>
      <c r="CM103" s="52">
        <v>3709</v>
      </c>
    </row>
    <row r="104" spans="1:91" s="9" customFormat="1" ht="14.25" customHeight="1" x14ac:dyDescent="0.2">
      <c r="A104" s="30" t="s">
        <v>83</v>
      </c>
      <c r="B104" s="45">
        <v>9552</v>
      </c>
      <c r="C104" s="37">
        <v>2151</v>
      </c>
      <c r="D104" s="37">
        <v>7401</v>
      </c>
      <c r="E104" s="45">
        <v>6350</v>
      </c>
      <c r="F104" s="37">
        <v>1851</v>
      </c>
      <c r="G104" s="37">
        <v>4499</v>
      </c>
      <c r="H104" s="45">
        <v>3016</v>
      </c>
      <c r="I104" s="37">
        <v>1000</v>
      </c>
      <c r="J104" s="37">
        <v>2016</v>
      </c>
      <c r="K104" s="45">
        <v>4981</v>
      </c>
      <c r="L104" s="37">
        <v>1558</v>
      </c>
      <c r="M104" s="37">
        <v>3423</v>
      </c>
      <c r="N104" s="45">
        <v>5988</v>
      </c>
      <c r="O104" s="37">
        <v>2482</v>
      </c>
      <c r="P104" s="37">
        <v>3506</v>
      </c>
      <c r="Q104" s="45">
        <v>5014</v>
      </c>
      <c r="R104" s="37">
        <v>1739</v>
      </c>
      <c r="S104" s="37">
        <v>3275</v>
      </c>
      <c r="T104" s="45">
        <v>3257</v>
      </c>
      <c r="U104" s="37">
        <v>887</v>
      </c>
      <c r="V104" s="37">
        <v>2370</v>
      </c>
      <c r="W104" s="45">
        <v>2406</v>
      </c>
      <c r="X104" s="37">
        <v>136</v>
      </c>
      <c r="Y104" s="37">
        <v>2270</v>
      </c>
      <c r="Z104" s="45">
        <v>3321</v>
      </c>
      <c r="AA104" s="37">
        <v>130</v>
      </c>
      <c r="AB104" s="37">
        <v>3191</v>
      </c>
      <c r="AC104" s="45">
        <v>5769</v>
      </c>
      <c r="AD104" s="37">
        <v>0</v>
      </c>
      <c r="AE104" s="37">
        <v>5769</v>
      </c>
      <c r="AF104" s="45">
        <v>2906</v>
      </c>
      <c r="AG104" s="37">
        <v>168</v>
      </c>
      <c r="AH104" s="37">
        <v>2738</v>
      </c>
      <c r="AI104" s="45">
        <v>4959</v>
      </c>
      <c r="AJ104" s="37">
        <v>392</v>
      </c>
      <c r="AK104" s="37">
        <v>4567</v>
      </c>
      <c r="AL104" s="45">
        <v>2907</v>
      </c>
      <c r="AM104" s="37">
        <v>448</v>
      </c>
      <c r="AN104" s="37">
        <v>2459</v>
      </c>
      <c r="AO104" s="45">
        <v>2797</v>
      </c>
      <c r="AP104" s="37">
        <v>232</v>
      </c>
      <c r="AQ104" s="37">
        <v>2565</v>
      </c>
      <c r="AR104" s="45">
        <v>523</v>
      </c>
      <c r="AS104" s="37">
        <v>0</v>
      </c>
      <c r="AT104" s="37">
        <v>523</v>
      </c>
      <c r="AU104" s="45">
        <v>3056</v>
      </c>
      <c r="AV104" s="37">
        <v>0</v>
      </c>
      <c r="AW104" s="37">
        <v>3056</v>
      </c>
      <c r="AX104" s="45">
        <v>3848</v>
      </c>
      <c r="AY104" s="37">
        <v>0</v>
      </c>
      <c r="AZ104" s="37">
        <v>3848</v>
      </c>
      <c r="BA104" s="45">
        <v>2372</v>
      </c>
      <c r="BB104" s="37">
        <v>0</v>
      </c>
      <c r="BC104" s="37">
        <v>2372</v>
      </c>
      <c r="BD104" s="45">
        <v>5171</v>
      </c>
      <c r="BE104" s="37">
        <v>0</v>
      </c>
      <c r="BF104" s="37">
        <v>5171</v>
      </c>
      <c r="BG104" s="45">
        <v>704</v>
      </c>
      <c r="BH104" s="37">
        <v>8</v>
      </c>
      <c r="BI104" s="37">
        <v>696</v>
      </c>
      <c r="BJ104" s="45">
        <v>440</v>
      </c>
      <c r="BK104" s="37">
        <v>0</v>
      </c>
      <c r="BL104" s="37">
        <v>440</v>
      </c>
      <c r="BM104" s="45">
        <v>2260</v>
      </c>
      <c r="BN104" s="37">
        <v>0</v>
      </c>
      <c r="BO104" s="37">
        <v>2260</v>
      </c>
      <c r="BP104" s="45">
        <v>3100</v>
      </c>
      <c r="BQ104" s="37">
        <v>0</v>
      </c>
      <c r="BR104" s="37">
        <v>3100</v>
      </c>
      <c r="BS104" s="45">
        <v>7561</v>
      </c>
      <c r="BT104" s="37">
        <v>2080</v>
      </c>
      <c r="BU104" s="37">
        <v>5481</v>
      </c>
      <c r="BV104" s="45">
        <v>8256</v>
      </c>
      <c r="BW104" s="37">
        <v>2300</v>
      </c>
      <c r="BX104" s="37">
        <v>5956</v>
      </c>
      <c r="BY104" s="45">
        <v>7842</v>
      </c>
      <c r="BZ104" s="37">
        <v>4130</v>
      </c>
      <c r="CA104" s="37">
        <v>3712</v>
      </c>
      <c r="CB104" s="45">
        <v>10468</v>
      </c>
      <c r="CC104" s="37">
        <v>3906</v>
      </c>
      <c r="CD104" s="37">
        <v>6562</v>
      </c>
      <c r="CE104" s="45">
        <v>7343</v>
      </c>
      <c r="CF104" s="37">
        <v>2130</v>
      </c>
      <c r="CG104" s="37">
        <v>5213</v>
      </c>
      <c r="CH104" s="45">
        <v>6723</v>
      </c>
      <c r="CI104" s="37">
        <v>1953</v>
      </c>
      <c r="CJ104" s="37">
        <v>4770</v>
      </c>
      <c r="CK104" s="45">
        <v>10710</v>
      </c>
      <c r="CL104" s="37">
        <v>4090</v>
      </c>
      <c r="CM104" s="52">
        <v>6620</v>
      </c>
    </row>
    <row r="105" spans="1:91" s="9" customFormat="1" ht="14.25" customHeight="1" x14ac:dyDescent="0.2">
      <c r="A105" s="30" t="s">
        <v>84</v>
      </c>
      <c r="B105" s="45">
        <v>19541</v>
      </c>
      <c r="C105" s="37">
        <v>610</v>
      </c>
      <c r="D105" s="37">
        <v>18931</v>
      </c>
      <c r="E105" s="45">
        <v>8677</v>
      </c>
      <c r="F105" s="37">
        <v>0</v>
      </c>
      <c r="G105" s="37">
        <v>8677</v>
      </c>
      <c r="H105" s="45">
        <v>3792</v>
      </c>
      <c r="I105" s="37">
        <v>0</v>
      </c>
      <c r="J105" s="37">
        <v>3792</v>
      </c>
      <c r="K105" s="45">
        <v>17300</v>
      </c>
      <c r="L105" s="37">
        <v>334</v>
      </c>
      <c r="M105" s="37">
        <v>16966</v>
      </c>
      <c r="N105" s="45">
        <v>12969</v>
      </c>
      <c r="O105" s="37">
        <v>523</v>
      </c>
      <c r="P105" s="37">
        <v>12446</v>
      </c>
      <c r="Q105" s="45">
        <v>13537</v>
      </c>
      <c r="R105" s="37">
        <v>2559</v>
      </c>
      <c r="S105" s="37">
        <v>10978</v>
      </c>
      <c r="T105" s="45">
        <v>5500</v>
      </c>
      <c r="U105" s="37">
        <v>3182</v>
      </c>
      <c r="V105" s="37">
        <v>2318</v>
      </c>
      <c r="W105" s="45">
        <v>7645</v>
      </c>
      <c r="X105" s="37">
        <v>2688</v>
      </c>
      <c r="Y105" s="37">
        <v>4957</v>
      </c>
      <c r="Z105" s="45">
        <v>2073</v>
      </c>
      <c r="AA105" s="37">
        <v>795</v>
      </c>
      <c r="AB105" s="37">
        <v>1278</v>
      </c>
      <c r="AC105" s="45">
        <v>13126</v>
      </c>
      <c r="AD105" s="37">
        <v>96</v>
      </c>
      <c r="AE105" s="37">
        <v>13030</v>
      </c>
      <c r="AF105" s="45">
        <v>13244</v>
      </c>
      <c r="AG105" s="37">
        <v>5</v>
      </c>
      <c r="AH105" s="37">
        <v>13239</v>
      </c>
      <c r="AI105" s="45">
        <v>13972</v>
      </c>
      <c r="AJ105" s="37">
        <v>526</v>
      </c>
      <c r="AK105" s="37">
        <v>13446</v>
      </c>
      <c r="AL105" s="45">
        <v>8461</v>
      </c>
      <c r="AM105" s="37">
        <v>625</v>
      </c>
      <c r="AN105" s="37">
        <v>7836</v>
      </c>
      <c r="AO105" s="45">
        <v>6764</v>
      </c>
      <c r="AP105" s="37">
        <v>321</v>
      </c>
      <c r="AQ105" s="37">
        <v>6443</v>
      </c>
      <c r="AR105" s="45">
        <v>9257</v>
      </c>
      <c r="AS105" s="37">
        <v>64</v>
      </c>
      <c r="AT105" s="37">
        <v>9193</v>
      </c>
      <c r="AU105" s="45">
        <v>7886</v>
      </c>
      <c r="AV105" s="37">
        <v>8</v>
      </c>
      <c r="AW105" s="37">
        <v>7878</v>
      </c>
      <c r="AX105" s="45">
        <v>13639</v>
      </c>
      <c r="AY105" s="37">
        <v>1012</v>
      </c>
      <c r="AZ105" s="37">
        <v>12627</v>
      </c>
      <c r="BA105" s="45">
        <v>20762</v>
      </c>
      <c r="BB105" s="37">
        <v>12686</v>
      </c>
      <c r="BC105" s="37">
        <v>8076</v>
      </c>
      <c r="BD105" s="45">
        <v>6590</v>
      </c>
      <c r="BE105" s="37">
        <v>362</v>
      </c>
      <c r="BF105" s="37">
        <v>6228</v>
      </c>
      <c r="BG105" s="45">
        <v>13964</v>
      </c>
      <c r="BH105" s="37">
        <v>5961</v>
      </c>
      <c r="BI105" s="37">
        <v>8003</v>
      </c>
      <c r="BJ105" s="45">
        <v>4927</v>
      </c>
      <c r="BK105" s="37">
        <v>999</v>
      </c>
      <c r="BL105" s="37">
        <v>3928</v>
      </c>
      <c r="BM105" s="45">
        <v>7567</v>
      </c>
      <c r="BN105" s="37">
        <v>1468</v>
      </c>
      <c r="BO105" s="37">
        <v>6099</v>
      </c>
      <c r="BP105" s="45">
        <v>6187</v>
      </c>
      <c r="BQ105" s="37">
        <v>706</v>
      </c>
      <c r="BR105" s="37">
        <v>5481</v>
      </c>
      <c r="BS105" s="45">
        <v>9333</v>
      </c>
      <c r="BT105" s="37">
        <v>2051</v>
      </c>
      <c r="BU105" s="37">
        <v>7282</v>
      </c>
      <c r="BV105" s="45">
        <v>10605</v>
      </c>
      <c r="BW105" s="37">
        <v>2385</v>
      </c>
      <c r="BX105" s="37">
        <v>8220</v>
      </c>
      <c r="BY105" s="45">
        <v>10130</v>
      </c>
      <c r="BZ105" s="37">
        <v>2280</v>
      </c>
      <c r="CA105" s="37">
        <v>7850</v>
      </c>
      <c r="CB105" s="45">
        <v>9171</v>
      </c>
      <c r="CC105" s="37">
        <v>2060</v>
      </c>
      <c r="CD105" s="37">
        <v>7111</v>
      </c>
      <c r="CE105" s="45">
        <v>15110</v>
      </c>
      <c r="CF105" s="37">
        <v>2000</v>
      </c>
      <c r="CG105" s="37">
        <v>13110</v>
      </c>
      <c r="CH105" s="45">
        <v>4815</v>
      </c>
      <c r="CI105" s="37">
        <v>1981</v>
      </c>
      <c r="CJ105" s="37">
        <v>2834</v>
      </c>
      <c r="CK105" s="45">
        <v>13329</v>
      </c>
      <c r="CL105" s="37">
        <v>1823</v>
      </c>
      <c r="CM105" s="52">
        <v>11506</v>
      </c>
    </row>
    <row r="106" spans="1:91" s="9" customFormat="1" ht="14.25" customHeight="1" x14ac:dyDescent="0.2">
      <c r="A106" s="30" t="s">
        <v>85</v>
      </c>
      <c r="B106" s="45">
        <v>11455</v>
      </c>
      <c r="C106" s="37">
        <v>0</v>
      </c>
      <c r="D106" s="37">
        <v>11455</v>
      </c>
      <c r="E106" s="45">
        <v>2803</v>
      </c>
      <c r="F106" s="37">
        <v>0</v>
      </c>
      <c r="G106" s="37">
        <v>2803</v>
      </c>
      <c r="H106" s="45">
        <v>4261</v>
      </c>
      <c r="I106" s="37">
        <v>0</v>
      </c>
      <c r="J106" s="37">
        <v>4261</v>
      </c>
      <c r="K106" s="45">
        <v>4579</v>
      </c>
      <c r="L106" s="37">
        <v>0</v>
      </c>
      <c r="M106" s="37">
        <v>4579</v>
      </c>
      <c r="N106" s="45">
        <v>5111</v>
      </c>
      <c r="O106" s="37">
        <v>125</v>
      </c>
      <c r="P106" s="37">
        <v>4986</v>
      </c>
      <c r="Q106" s="45">
        <v>5945</v>
      </c>
      <c r="R106" s="37">
        <v>5</v>
      </c>
      <c r="S106" s="37">
        <v>5940</v>
      </c>
      <c r="T106" s="45">
        <v>3402</v>
      </c>
      <c r="U106" s="37">
        <v>0</v>
      </c>
      <c r="V106" s="37">
        <v>3402</v>
      </c>
      <c r="W106" s="45">
        <v>2169</v>
      </c>
      <c r="X106" s="37">
        <v>0</v>
      </c>
      <c r="Y106" s="37">
        <v>2169</v>
      </c>
      <c r="Z106" s="45">
        <v>5596</v>
      </c>
      <c r="AA106" s="37">
        <v>600</v>
      </c>
      <c r="AB106" s="37">
        <v>4996</v>
      </c>
      <c r="AC106" s="45">
        <v>3007</v>
      </c>
      <c r="AD106" s="37">
        <v>200</v>
      </c>
      <c r="AE106" s="37">
        <v>2807</v>
      </c>
      <c r="AF106" s="45">
        <v>1017</v>
      </c>
      <c r="AG106" s="37">
        <v>0</v>
      </c>
      <c r="AH106" s="37">
        <v>1017</v>
      </c>
      <c r="AI106" s="45">
        <v>4161</v>
      </c>
      <c r="AJ106" s="37">
        <v>0</v>
      </c>
      <c r="AK106" s="37">
        <v>4161</v>
      </c>
      <c r="AL106" s="45">
        <v>5253</v>
      </c>
      <c r="AM106" s="37">
        <v>0</v>
      </c>
      <c r="AN106" s="37">
        <v>5253</v>
      </c>
      <c r="AO106" s="45">
        <v>3093</v>
      </c>
      <c r="AP106" s="37">
        <v>20</v>
      </c>
      <c r="AQ106" s="37">
        <v>3073</v>
      </c>
      <c r="AR106" s="45">
        <v>3564</v>
      </c>
      <c r="AS106" s="37">
        <v>0</v>
      </c>
      <c r="AT106" s="37">
        <v>3564</v>
      </c>
      <c r="AU106" s="45">
        <v>3977</v>
      </c>
      <c r="AV106" s="37">
        <v>1300</v>
      </c>
      <c r="AW106" s="37">
        <v>2677</v>
      </c>
      <c r="AX106" s="45">
        <v>5596</v>
      </c>
      <c r="AY106" s="37">
        <v>4118</v>
      </c>
      <c r="AZ106" s="37">
        <v>1478</v>
      </c>
      <c r="BA106" s="45">
        <v>6364</v>
      </c>
      <c r="BB106" s="37">
        <v>4895</v>
      </c>
      <c r="BC106" s="37">
        <v>1469</v>
      </c>
      <c r="BD106" s="45">
        <v>3691</v>
      </c>
      <c r="BE106" s="37">
        <v>621</v>
      </c>
      <c r="BF106" s="37">
        <v>3070</v>
      </c>
      <c r="BG106" s="45">
        <v>10735</v>
      </c>
      <c r="BH106" s="37">
        <v>8715</v>
      </c>
      <c r="BI106" s="37">
        <v>2020</v>
      </c>
      <c r="BJ106" s="45">
        <v>4780</v>
      </c>
      <c r="BK106" s="37">
        <v>3800</v>
      </c>
      <c r="BL106" s="37">
        <v>980</v>
      </c>
      <c r="BM106" s="45">
        <v>10080</v>
      </c>
      <c r="BN106" s="37">
        <v>8020</v>
      </c>
      <c r="BO106" s="37">
        <v>2060</v>
      </c>
      <c r="BP106" s="45">
        <v>5480</v>
      </c>
      <c r="BQ106" s="37">
        <v>2070</v>
      </c>
      <c r="BR106" s="37">
        <v>3410</v>
      </c>
      <c r="BS106" s="45">
        <v>4984</v>
      </c>
      <c r="BT106" s="37">
        <v>120</v>
      </c>
      <c r="BU106" s="37">
        <v>4864</v>
      </c>
      <c r="BV106" s="45">
        <v>3412</v>
      </c>
      <c r="BW106" s="37">
        <v>10</v>
      </c>
      <c r="BX106" s="37">
        <v>3402</v>
      </c>
      <c r="BY106" s="45">
        <v>18645</v>
      </c>
      <c r="BZ106" s="37">
        <v>5858</v>
      </c>
      <c r="CA106" s="37">
        <v>12787</v>
      </c>
      <c r="CB106" s="45">
        <v>21474</v>
      </c>
      <c r="CC106" s="37">
        <v>3884</v>
      </c>
      <c r="CD106" s="37">
        <v>17590</v>
      </c>
      <c r="CE106" s="45">
        <v>12621</v>
      </c>
      <c r="CF106" s="37">
        <v>5042</v>
      </c>
      <c r="CG106" s="37">
        <v>7579</v>
      </c>
      <c r="CH106" s="45">
        <v>13122</v>
      </c>
      <c r="CI106" s="37">
        <v>5472</v>
      </c>
      <c r="CJ106" s="37">
        <v>7650</v>
      </c>
      <c r="CK106" s="45">
        <v>5029</v>
      </c>
      <c r="CL106" s="37">
        <v>2312</v>
      </c>
      <c r="CM106" s="52">
        <v>2717</v>
      </c>
    </row>
    <row r="107" spans="1:91" s="9" customFormat="1" ht="14.25" customHeight="1" x14ac:dyDescent="0.2">
      <c r="A107" s="30" t="s">
        <v>96</v>
      </c>
      <c r="B107" s="45">
        <v>16839</v>
      </c>
      <c r="C107" s="37">
        <v>1396</v>
      </c>
      <c r="D107" s="37">
        <v>15443</v>
      </c>
      <c r="E107" s="45">
        <v>12441</v>
      </c>
      <c r="F107" s="37">
        <v>606</v>
      </c>
      <c r="G107" s="37">
        <v>11835</v>
      </c>
      <c r="H107" s="45">
        <v>7839</v>
      </c>
      <c r="I107" s="37">
        <v>16</v>
      </c>
      <c r="J107" s="37">
        <v>7823</v>
      </c>
      <c r="K107" s="45">
        <v>7957</v>
      </c>
      <c r="L107" s="37">
        <v>342</v>
      </c>
      <c r="M107" s="37">
        <v>7615</v>
      </c>
      <c r="N107" s="45">
        <v>9136</v>
      </c>
      <c r="O107" s="37">
        <v>148</v>
      </c>
      <c r="P107" s="37">
        <v>8988</v>
      </c>
      <c r="Q107" s="45">
        <v>4551</v>
      </c>
      <c r="R107" s="37">
        <v>639</v>
      </c>
      <c r="S107" s="37">
        <v>3912</v>
      </c>
      <c r="T107" s="45">
        <v>5884</v>
      </c>
      <c r="U107" s="37">
        <v>558</v>
      </c>
      <c r="V107" s="37">
        <v>5326</v>
      </c>
      <c r="W107" s="45">
        <v>6383</v>
      </c>
      <c r="X107" s="37">
        <v>352</v>
      </c>
      <c r="Y107" s="37">
        <v>6031</v>
      </c>
      <c r="Z107" s="45">
        <v>8761</v>
      </c>
      <c r="AA107" s="37">
        <v>226</v>
      </c>
      <c r="AB107" s="37">
        <v>8535</v>
      </c>
      <c r="AC107" s="45">
        <v>12318</v>
      </c>
      <c r="AD107" s="37">
        <v>635</v>
      </c>
      <c r="AE107" s="37">
        <v>11683</v>
      </c>
      <c r="AF107" s="45">
        <v>21127</v>
      </c>
      <c r="AG107" s="37">
        <v>103</v>
      </c>
      <c r="AH107" s="37">
        <v>21024</v>
      </c>
      <c r="AI107" s="45">
        <v>18775</v>
      </c>
      <c r="AJ107" s="37">
        <v>553</v>
      </c>
      <c r="AK107" s="37">
        <v>18222</v>
      </c>
      <c r="AL107" s="45">
        <v>24992</v>
      </c>
      <c r="AM107" s="37">
        <v>1019</v>
      </c>
      <c r="AN107" s="37">
        <v>23973</v>
      </c>
      <c r="AO107" s="45">
        <v>19874</v>
      </c>
      <c r="AP107" s="37">
        <v>732</v>
      </c>
      <c r="AQ107" s="37">
        <v>19142</v>
      </c>
      <c r="AR107" s="45">
        <v>9169</v>
      </c>
      <c r="AS107" s="37">
        <v>125</v>
      </c>
      <c r="AT107" s="37">
        <v>9044</v>
      </c>
      <c r="AU107" s="45">
        <v>9698</v>
      </c>
      <c r="AV107" s="37">
        <v>0</v>
      </c>
      <c r="AW107" s="37">
        <v>9698</v>
      </c>
      <c r="AX107" s="45">
        <v>12163</v>
      </c>
      <c r="AY107" s="37">
        <v>566</v>
      </c>
      <c r="AZ107" s="37">
        <v>11597</v>
      </c>
      <c r="BA107" s="45">
        <v>11264</v>
      </c>
      <c r="BB107" s="37">
        <v>1880</v>
      </c>
      <c r="BC107" s="37">
        <v>9384</v>
      </c>
      <c r="BD107" s="45">
        <v>8379</v>
      </c>
      <c r="BE107" s="37">
        <v>600</v>
      </c>
      <c r="BF107" s="37">
        <v>7779</v>
      </c>
      <c r="BG107" s="45">
        <v>9412</v>
      </c>
      <c r="BH107" s="37">
        <v>250</v>
      </c>
      <c r="BI107" s="37">
        <v>9162</v>
      </c>
      <c r="BJ107" s="45">
        <v>14954</v>
      </c>
      <c r="BK107" s="37">
        <v>239</v>
      </c>
      <c r="BL107" s="37">
        <v>14715</v>
      </c>
      <c r="BM107" s="45">
        <v>9655</v>
      </c>
      <c r="BN107" s="37">
        <v>1550</v>
      </c>
      <c r="BO107" s="37">
        <v>8105</v>
      </c>
      <c r="BP107" s="45">
        <v>12001</v>
      </c>
      <c r="BQ107" s="37">
        <v>167</v>
      </c>
      <c r="BR107" s="37">
        <v>11834</v>
      </c>
      <c r="BS107" s="45">
        <v>10699</v>
      </c>
      <c r="BT107" s="37">
        <v>1077</v>
      </c>
      <c r="BU107" s="37">
        <v>9622</v>
      </c>
      <c r="BV107" s="45">
        <v>12748</v>
      </c>
      <c r="BW107" s="37">
        <v>1684</v>
      </c>
      <c r="BX107" s="37">
        <v>11064</v>
      </c>
      <c r="BY107" s="45">
        <v>10576</v>
      </c>
      <c r="BZ107" s="37">
        <v>3810</v>
      </c>
      <c r="CA107" s="37">
        <v>6766</v>
      </c>
      <c r="CB107" s="45">
        <v>27168</v>
      </c>
      <c r="CC107" s="37">
        <v>5850</v>
      </c>
      <c r="CD107" s="37">
        <v>21318</v>
      </c>
      <c r="CE107" s="45">
        <v>16221</v>
      </c>
      <c r="CF107" s="37">
        <v>4485</v>
      </c>
      <c r="CG107" s="37">
        <v>11736</v>
      </c>
      <c r="CH107" s="45">
        <v>30890</v>
      </c>
      <c r="CI107" s="37">
        <v>5230</v>
      </c>
      <c r="CJ107" s="37">
        <v>25660</v>
      </c>
      <c r="CK107" s="45">
        <v>25046</v>
      </c>
      <c r="CL107" s="37">
        <v>4310</v>
      </c>
      <c r="CM107" s="52">
        <v>20736</v>
      </c>
    </row>
    <row r="108" spans="1:91" s="9" customFormat="1" ht="14.25" customHeight="1" x14ac:dyDescent="0.2">
      <c r="A108" s="29" t="str">
        <f>VLOOKUP("&lt;Zeilentitel_12&gt;",Uebersetzungen!$B$3:$E$24,Uebersetzungen!$B$2+1,FALSE)</f>
        <v>Region Viamala</v>
      </c>
      <c r="B108" s="44">
        <v>77405</v>
      </c>
      <c r="C108" s="36">
        <v>4489</v>
      </c>
      <c r="D108" s="36">
        <v>72916</v>
      </c>
      <c r="E108" s="44">
        <v>74760</v>
      </c>
      <c r="F108" s="36">
        <v>6641</v>
      </c>
      <c r="G108" s="36">
        <v>68119</v>
      </c>
      <c r="H108" s="44">
        <v>67614</v>
      </c>
      <c r="I108" s="36">
        <v>3510</v>
      </c>
      <c r="J108" s="36">
        <v>64104</v>
      </c>
      <c r="K108" s="44">
        <v>88816</v>
      </c>
      <c r="L108" s="36">
        <v>14441</v>
      </c>
      <c r="M108" s="36">
        <v>74375</v>
      </c>
      <c r="N108" s="44">
        <v>114957</v>
      </c>
      <c r="O108" s="36">
        <v>46034</v>
      </c>
      <c r="P108" s="36">
        <v>68923</v>
      </c>
      <c r="Q108" s="44">
        <v>134713</v>
      </c>
      <c r="R108" s="36">
        <v>45733</v>
      </c>
      <c r="S108" s="36">
        <v>88980</v>
      </c>
      <c r="T108" s="44">
        <v>129597</v>
      </c>
      <c r="U108" s="36">
        <v>36202</v>
      </c>
      <c r="V108" s="36">
        <v>93395</v>
      </c>
      <c r="W108" s="44">
        <v>104825</v>
      </c>
      <c r="X108" s="36">
        <v>14118</v>
      </c>
      <c r="Y108" s="36">
        <v>90707</v>
      </c>
      <c r="Z108" s="44">
        <v>104721</v>
      </c>
      <c r="AA108" s="36">
        <v>13459</v>
      </c>
      <c r="AB108" s="36">
        <v>91262</v>
      </c>
      <c r="AC108" s="44">
        <v>112007</v>
      </c>
      <c r="AD108" s="36">
        <v>9758</v>
      </c>
      <c r="AE108" s="36">
        <v>102249</v>
      </c>
      <c r="AF108" s="44">
        <v>97182</v>
      </c>
      <c r="AG108" s="36">
        <v>9510</v>
      </c>
      <c r="AH108" s="36">
        <v>87672</v>
      </c>
      <c r="AI108" s="44">
        <v>83292</v>
      </c>
      <c r="AJ108" s="36">
        <v>13136</v>
      </c>
      <c r="AK108" s="36">
        <v>70156</v>
      </c>
      <c r="AL108" s="44">
        <v>84592</v>
      </c>
      <c r="AM108" s="36">
        <v>10874</v>
      </c>
      <c r="AN108" s="36">
        <v>73718</v>
      </c>
      <c r="AO108" s="44">
        <v>70712</v>
      </c>
      <c r="AP108" s="36">
        <v>10064</v>
      </c>
      <c r="AQ108" s="36">
        <v>60648</v>
      </c>
      <c r="AR108" s="44">
        <v>66560</v>
      </c>
      <c r="AS108" s="36">
        <v>8273</v>
      </c>
      <c r="AT108" s="36">
        <v>58287</v>
      </c>
      <c r="AU108" s="44">
        <v>61932</v>
      </c>
      <c r="AV108" s="36">
        <v>8958</v>
      </c>
      <c r="AW108" s="36">
        <v>52974</v>
      </c>
      <c r="AX108" s="44">
        <v>62375</v>
      </c>
      <c r="AY108" s="36">
        <v>15384</v>
      </c>
      <c r="AZ108" s="36">
        <v>46991</v>
      </c>
      <c r="BA108" s="44">
        <v>71981</v>
      </c>
      <c r="BB108" s="36">
        <v>15345</v>
      </c>
      <c r="BC108" s="36">
        <v>56636</v>
      </c>
      <c r="BD108" s="44">
        <v>64805</v>
      </c>
      <c r="BE108" s="36">
        <v>16703</v>
      </c>
      <c r="BF108" s="36">
        <v>48102</v>
      </c>
      <c r="BG108" s="44">
        <v>82581</v>
      </c>
      <c r="BH108" s="36">
        <v>29732</v>
      </c>
      <c r="BI108" s="36">
        <v>52849</v>
      </c>
      <c r="BJ108" s="44">
        <v>60727</v>
      </c>
      <c r="BK108" s="36">
        <v>20262</v>
      </c>
      <c r="BL108" s="36">
        <v>40465</v>
      </c>
      <c r="BM108" s="44">
        <v>58131</v>
      </c>
      <c r="BN108" s="36">
        <v>23006</v>
      </c>
      <c r="BO108" s="36">
        <v>35125</v>
      </c>
      <c r="BP108" s="44">
        <v>74198</v>
      </c>
      <c r="BQ108" s="36">
        <v>29281</v>
      </c>
      <c r="BR108" s="36">
        <v>44917</v>
      </c>
      <c r="BS108" s="44">
        <v>77964</v>
      </c>
      <c r="BT108" s="36">
        <v>35181</v>
      </c>
      <c r="BU108" s="36">
        <v>42783</v>
      </c>
      <c r="BV108" s="44">
        <v>87211</v>
      </c>
      <c r="BW108" s="36">
        <v>34141</v>
      </c>
      <c r="BX108" s="36">
        <v>53070</v>
      </c>
      <c r="BY108" s="44">
        <v>94601</v>
      </c>
      <c r="BZ108" s="36">
        <v>45339</v>
      </c>
      <c r="CA108" s="36">
        <v>49262</v>
      </c>
      <c r="CB108" s="44">
        <v>82554</v>
      </c>
      <c r="CC108" s="36">
        <v>40715</v>
      </c>
      <c r="CD108" s="36">
        <v>41839</v>
      </c>
      <c r="CE108" s="44">
        <v>94016</v>
      </c>
      <c r="CF108" s="36">
        <v>31142</v>
      </c>
      <c r="CG108" s="36">
        <v>62874</v>
      </c>
      <c r="CH108" s="44">
        <v>115403</v>
      </c>
      <c r="CI108" s="36">
        <v>33807</v>
      </c>
      <c r="CJ108" s="36">
        <v>81596</v>
      </c>
      <c r="CK108" s="44">
        <v>119052</v>
      </c>
      <c r="CL108" s="36">
        <v>38710</v>
      </c>
      <c r="CM108" s="51">
        <v>80342</v>
      </c>
    </row>
    <row r="109" spans="1:91" s="9" customFormat="1" ht="14.25" customHeight="1" x14ac:dyDescent="0.2">
      <c r="A109" s="30" t="s">
        <v>11</v>
      </c>
      <c r="B109" s="45">
        <v>1382</v>
      </c>
      <c r="C109" s="37">
        <v>0</v>
      </c>
      <c r="D109" s="37">
        <v>1382</v>
      </c>
      <c r="E109" s="45">
        <v>2569</v>
      </c>
      <c r="F109" s="37">
        <v>0</v>
      </c>
      <c r="G109" s="37">
        <v>2569</v>
      </c>
      <c r="H109" s="45">
        <v>1092</v>
      </c>
      <c r="I109" s="37">
        <v>0</v>
      </c>
      <c r="J109" s="37">
        <v>1092</v>
      </c>
      <c r="K109" s="45">
        <v>463</v>
      </c>
      <c r="L109" s="37">
        <v>0</v>
      </c>
      <c r="M109" s="37">
        <v>463</v>
      </c>
      <c r="N109" s="45">
        <v>2776</v>
      </c>
      <c r="O109" s="37">
        <v>0</v>
      </c>
      <c r="P109" s="37">
        <v>2776</v>
      </c>
      <c r="Q109" s="45">
        <v>5488</v>
      </c>
      <c r="R109" s="37">
        <v>479</v>
      </c>
      <c r="S109" s="37">
        <v>5009</v>
      </c>
      <c r="T109" s="45">
        <v>3953</v>
      </c>
      <c r="U109" s="37">
        <v>1011</v>
      </c>
      <c r="V109" s="37">
        <v>2942</v>
      </c>
      <c r="W109" s="45">
        <v>2302</v>
      </c>
      <c r="X109" s="37">
        <v>0</v>
      </c>
      <c r="Y109" s="37">
        <v>2302</v>
      </c>
      <c r="Z109" s="45">
        <v>807</v>
      </c>
      <c r="AA109" s="37">
        <v>0</v>
      </c>
      <c r="AB109" s="37">
        <v>807</v>
      </c>
      <c r="AC109" s="45">
        <v>614</v>
      </c>
      <c r="AD109" s="37">
        <v>0</v>
      </c>
      <c r="AE109" s="37">
        <v>614</v>
      </c>
      <c r="AF109" s="45">
        <v>652</v>
      </c>
      <c r="AG109" s="37">
        <v>0</v>
      </c>
      <c r="AH109" s="37">
        <v>652</v>
      </c>
      <c r="AI109" s="45">
        <v>3473</v>
      </c>
      <c r="AJ109" s="37">
        <v>0</v>
      </c>
      <c r="AK109" s="37">
        <v>3473</v>
      </c>
      <c r="AL109" s="45">
        <v>3087</v>
      </c>
      <c r="AM109" s="37">
        <v>0</v>
      </c>
      <c r="AN109" s="37">
        <v>3087</v>
      </c>
      <c r="AO109" s="45">
        <v>266</v>
      </c>
      <c r="AP109" s="37">
        <v>0</v>
      </c>
      <c r="AQ109" s="37">
        <v>266</v>
      </c>
      <c r="AR109" s="45">
        <v>0</v>
      </c>
      <c r="AS109" s="37">
        <v>0</v>
      </c>
      <c r="AT109" s="37">
        <v>0</v>
      </c>
      <c r="AU109" s="45">
        <v>1285</v>
      </c>
      <c r="AV109" s="37">
        <v>0</v>
      </c>
      <c r="AW109" s="37">
        <v>1285</v>
      </c>
      <c r="AX109" s="45">
        <v>891</v>
      </c>
      <c r="AY109" s="37">
        <v>0</v>
      </c>
      <c r="AZ109" s="37">
        <v>891</v>
      </c>
      <c r="BA109" s="45">
        <v>840</v>
      </c>
      <c r="BB109" s="37">
        <v>0</v>
      </c>
      <c r="BC109" s="37">
        <v>840</v>
      </c>
      <c r="BD109" s="45">
        <v>2625</v>
      </c>
      <c r="BE109" s="37">
        <v>0</v>
      </c>
      <c r="BF109" s="37">
        <v>2625</v>
      </c>
      <c r="BG109" s="45">
        <v>2100</v>
      </c>
      <c r="BH109" s="37">
        <v>0</v>
      </c>
      <c r="BI109" s="37">
        <v>2100</v>
      </c>
      <c r="BJ109" s="45">
        <v>1800</v>
      </c>
      <c r="BK109" s="37">
        <v>0</v>
      </c>
      <c r="BL109" s="37">
        <v>1800</v>
      </c>
      <c r="BM109" s="45">
        <v>700</v>
      </c>
      <c r="BN109" s="37">
        <v>0</v>
      </c>
      <c r="BO109" s="37">
        <v>700</v>
      </c>
      <c r="BP109" s="45">
        <v>1195</v>
      </c>
      <c r="BQ109" s="37">
        <v>0</v>
      </c>
      <c r="BR109" s="37">
        <v>1195</v>
      </c>
      <c r="BS109" s="45">
        <v>1559</v>
      </c>
      <c r="BT109" s="37">
        <v>0</v>
      </c>
      <c r="BU109" s="37">
        <v>1559</v>
      </c>
      <c r="BV109" s="45">
        <v>2510</v>
      </c>
      <c r="BW109" s="37">
        <v>150</v>
      </c>
      <c r="BX109" s="37">
        <v>2360</v>
      </c>
      <c r="BY109" s="45">
        <v>965</v>
      </c>
      <c r="BZ109" s="37">
        <v>0</v>
      </c>
      <c r="CA109" s="37">
        <v>965</v>
      </c>
      <c r="CB109" s="45">
        <v>2003</v>
      </c>
      <c r="CC109" s="37">
        <v>0</v>
      </c>
      <c r="CD109" s="37">
        <v>2003</v>
      </c>
      <c r="CE109" s="45">
        <v>2220</v>
      </c>
      <c r="CF109" s="37">
        <v>0</v>
      </c>
      <c r="CG109" s="37">
        <v>2220</v>
      </c>
      <c r="CH109" s="45">
        <v>580</v>
      </c>
      <c r="CI109" s="37">
        <v>0</v>
      </c>
      <c r="CJ109" s="37">
        <v>580</v>
      </c>
      <c r="CK109" s="45">
        <v>1115</v>
      </c>
      <c r="CL109" s="37">
        <v>0</v>
      </c>
      <c r="CM109" s="52">
        <v>1115</v>
      </c>
    </row>
    <row r="110" spans="1:91" s="9" customFormat="1" ht="14.25" customHeight="1" x14ac:dyDescent="0.2">
      <c r="A110" s="30" t="s">
        <v>12</v>
      </c>
      <c r="B110" s="45">
        <v>1464</v>
      </c>
      <c r="C110" s="37">
        <v>40</v>
      </c>
      <c r="D110" s="37">
        <v>1424</v>
      </c>
      <c r="E110" s="45">
        <v>960</v>
      </c>
      <c r="F110" s="37">
        <v>0</v>
      </c>
      <c r="G110" s="37">
        <v>960</v>
      </c>
      <c r="H110" s="45">
        <v>1187</v>
      </c>
      <c r="I110" s="37">
        <v>40</v>
      </c>
      <c r="J110" s="37">
        <v>1147</v>
      </c>
      <c r="K110" s="45">
        <v>1708</v>
      </c>
      <c r="L110" s="37">
        <v>2</v>
      </c>
      <c r="M110" s="37">
        <v>1706</v>
      </c>
      <c r="N110" s="45">
        <v>997</v>
      </c>
      <c r="O110" s="37">
        <v>452</v>
      </c>
      <c r="P110" s="37">
        <v>545</v>
      </c>
      <c r="Q110" s="45">
        <v>3839</v>
      </c>
      <c r="R110" s="37">
        <v>1731</v>
      </c>
      <c r="S110" s="37">
        <v>2108</v>
      </c>
      <c r="T110" s="45">
        <v>2080</v>
      </c>
      <c r="U110" s="37">
        <v>398</v>
      </c>
      <c r="V110" s="37">
        <v>1682</v>
      </c>
      <c r="W110" s="45">
        <v>765</v>
      </c>
      <c r="X110" s="37">
        <v>102</v>
      </c>
      <c r="Y110" s="37">
        <v>663</v>
      </c>
      <c r="Z110" s="45">
        <v>3470</v>
      </c>
      <c r="AA110" s="37">
        <v>0</v>
      </c>
      <c r="AB110" s="37">
        <v>3470</v>
      </c>
      <c r="AC110" s="45">
        <v>5461</v>
      </c>
      <c r="AD110" s="37">
        <v>1218</v>
      </c>
      <c r="AE110" s="37">
        <v>4243</v>
      </c>
      <c r="AF110" s="45">
        <v>4851</v>
      </c>
      <c r="AG110" s="37">
        <v>992</v>
      </c>
      <c r="AH110" s="37">
        <v>3859</v>
      </c>
      <c r="AI110" s="45">
        <v>2635</v>
      </c>
      <c r="AJ110" s="37">
        <v>122</v>
      </c>
      <c r="AK110" s="37">
        <v>2513</v>
      </c>
      <c r="AL110" s="45">
        <v>573</v>
      </c>
      <c r="AM110" s="37">
        <v>0</v>
      </c>
      <c r="AN110" s="37">
        <v>573</v>
      </c>
      <c r="AO110" s="45">
        <v>1607</v>
      </c>
      <c r="AP110" s="37">
        <v>1050</v>
      </c>
      <c r="AQ110" s="37">
        <v>557</v>
      </c>
      <c r="AR110" s="45">
        <v>2099</v>
      </c>
      <c r="AS110" s="37">
        <v>1226</v>
      </c>
      <c r="AT110" s="37">
        <v>873</v>
      </c>
      <c r="AU110" s="45">
        <v>4049</v>
      </c>
      <c r="AV110" s="37">
        <v>2830</v>
      </c>
      <c r="AW110" s="37">
        <v>1219</v>
      </c>
      <c r="AX110" s="45">
        <v>4349</v>
      </c>
      <c r="AY110" s="37">
        <v>1450</v>
      </c>
      <c r="AZ110" s="37">
        <v>2899</v>
      </c>
      <c r="BA110" s="45">
        <v>5703</v>
      </c>
      <c r="BB110" s="37">
        <v>86</v>
      </c>
      <c r="BC110" s="37">
        <v>5617</v>
      </c>
      <c r="BD110" s="45">
        <v>7095</v>
      </c>
      <c r="BE110" s="37">
        <v>0</v>
      </c>
      <c r="BF110" s="37">
        <v>7095</v>
      </c>
      <c r="BG110" s="45">
        <v>965</v>
      </c>
      <c r="BH110" s="37">
        <v>0</v>
      </c>
      <c r="BI110" s="37">
        <v>965</v>
      </c>
      <c r="BJ110" s="45">
        <v>731</v>
      </c>
      <c r="BK110" s="37">
        <v>0</v>
      </c>
      <c r="BL110" s="37">
        <v>731</v>
      </c>
      <c r="BM110" s="45">
        <v>165</v>
      </c>
      <c r="BN110" s="37">
        <v>0</v>
      </c>
      <c r="BO110" s="37">
        <v>165</v>
      </c>
      <c r="BP110" s="45">
        <v>624</v>
      </c>
      <c r="BQ110" s="37">
        <v>0</v>
      </c>
      <c r="BR110" s="37">
        <v>624</v>
      </c>
      <c r="BS110" s="45">
        <v>2507</v>
      </c>
      <c r="BT110" s="37">
        <v>310</v>
      </c>
      <c r="BU110" s="37">
        <v>2197</v>
      </c>
      <c r="BV110" s="45">
        <v>273</v>
      </c>
      <c r="BW110" s="37">
        <v>193</v>
      </c>
      <c r="BX110" s="37">
        <v>80</v>
      </c>
      <c r="BY110" s="45">
        <v>2267</v>
      </c>
      <c r="BZ110" s="37">
        <v>193</v>
      </c>
      <c r="CA110" s="37">
        <v>2074</v>
      </c>
      <c r="CB110" s="45">
        <v>1305</v>
      </c>
      <c r="CC110" s="37">
        <v>90</v>
      </c>
      <c r="CD110" s="37">
        <v>1215</v>
      </c>
      <c r="CE110" s="45">
        <v>5793</v>
      </c>
      <c r="CF110" s="37">
        <v>3850</v>
      </c>
      <c r="CG110" s="37">
        <v>1943</v>
      </c>
      <c r="CH110" s="45">
        <v>7918</v>
      </c>
      <c r="CI110" s="37">
        <v>2190</v>
      </c>
      <c r="CJ110" s="37">
        <v>5728</v>
      </c>
      <c r="CK110" s="45">
        <v>2190</v>
      </c>
      <c r="CL110" s="37">
        <v>870</v>
      </c>
      <c r="CM110" s="52">
        <v>1320</v>
      </c>
    </row>
    <row r="111" spans="1:91" s="9" customFormat="1" ht="14.25" customHeight="1" x14ac:dyDescent="0.2">
      <c r="A111" s="30" t="s">
        <v>13</v>
      </c>
      <c r="B111" s="45">
        <v>8369</v>
      </c>
      <c r="C111" s="37">
        <v>0</v>
      </c>
      <c r="D111" s="37">
        <v>8369</v>
      </c>
      <c r="E111" s="45">
        <v>8196</v>
      </c>
      <c r="F111" s="37">
        <v>0</v>
      </c>
      <c r="G111" s="37">
        <v>8196</v>
      </c>
      <c r="H111" s="45">
        <v>3114</v>
      </c>
      <c r="I111" s="37">
        <v>0</v>
      </c>
      <c r="J111" s="37">
        <v>3114</v>
      </c>
      <c r="K111" s="45">
        <v>1207</v>
      </c>
      <c r="L111" s="37">
        <v>0</v>
      </c>
      <c r="M111" s="37">
        <v>1207</v>
      </c>
      <c r="N111" s="45">
        <v>2288</v>
      </c>
      <c r="O111" s="37">
        <v>0</v>
      </c>
      <c r="P111" s="37">
        <v>2288</v>
      </c>
      <c r="Q111" s="45">
        <v>2031</v>
      </c>
      <c r="R111" s="37">
        <v>0</v>
      </c>
      <c r="S111" s="37">
        <v>2031</v>
      </c>
      <c r="T111" s="45">
        <v>2094</v>
      </c>
      <c r="U111" s="37">
        <v>0</v>
      </c>
      <c r="V111" s="37">
        <v>2094</v>
      </c>
      <c r="W111" s="45">
        <v>2998</v>
      </c>
      <c r="X111" s="37">
        <v>0</v>
      </c>
      <c r="Y111" s="37">
        <v>2998</v>
      </c>
      <c r="Z111" s="45">
        <v>4310</v>
      </c>
      <c r="AA111" s="37">
        <v>885</v>
      </c>
      <c r="AB111" s="37">
        <v>3425</v>
      </c>
      <c r="AC111" s="45">
        <v>3474</v>
      </c>
      <c r="AD111" s="37">
        <v>315</v>
      </c>
      <c r="AE111" s="37">
        <v>3159</v>
      </c>
      <c r="AF111" s="45">
        <v>2867</v>
      </c>
      <c r="AG111" s="37">
        <v>0</v>
      </c>
      <c r="AH111" s="37">
        <v>2867</v>
      </c>
      <c r="AI111" s="45">
        <v>2397</v>
      </c>
      <c r="AJ111" s="37">
        <v>0</v>
      </c>
      <c r="AK111" s="37">
        <v>2397</v>
      </c>
      <c r="AL111" s="45">
        <v>2375</v>
      </c>
      <c r="AM111" s="37">
        <v>0</v>
      </c>
      <c r="AN111" s="37">
        <v>2375</v>
      </c>
      <c r="AO111" s="45">
        <v>1965</v>
      </c>
      <c r="AP111" s="37">
        <v>0</v>
      </c>
      <c r="AQ111" s="37">
        <v>1965</v>
      </c>
      <c r="AR111" s="45">
        <v>2521</v>
      </c>
      <c r="AS111" s="37">
        <v>0</v>
      </c>
      <c r="AT111" s="37">
        <v>2521</v>
      </c>
      <c r="AU111" s="45">
        <v>4220</v>
      </c>
      <c r="AV111" s="37">
        <v>0</v>
      </c>
      <c r="AW111" s="37">
        <v>4220</v>
      </c>
      <c r="AX111" s="45">
        <v>1445</v>
      </c>
      <c r="AY111" s="37">
        <v>0</v>
      </c>
      <c r="AZ111" s="37">
        <v>1445</v>
      </c>
      <c r="BA111" s="45">
        <v>3388</v>
      </c>
      <c r="BB111" s="37">
        <v>1965</v>
      </c>
      <c r="BC111" s="37">
        <v>1423</v>
      </c>
      <c r="BD111" s="45">
        <v>1670</v>
      </c>
      <c r="BE111" s="37">
        <v>1620</v>
      </c>
      <c r="BF111" s="37">
        <v>50</v>
      </c>
      <c r="BG111" s="45">
        <v>810</v>
      </c>
      <c r="BH111" s="37">
        <v>0</v>
      </c>
      <c r="BI111" s="37">
        <v>810</v>
      </c>
      <c r="BJ111" s="45">
        <v>2820</v>
      </c>
      <c r="BK111" s="37">
        <v>0</v>
      </c>
      <c r="BL111" s="37">
        <v>2820</v>
      </c>
      <c r="BM111" s="45">
        <v>2540</v>
      </c>
      <c r="BN111" s="37">
        <v>0</v>
      </c>
      <c r="BO111" s="37">
        <v>2540</v>
      </c>
      <c r="BP111" s="45">
        <v>7325</v>
      </c>
      <c r="BQ111" s="37">
        <v>0</v>
      </c>
      <c r="BR111" s="37">
        <v>7325</v>
      </c>
      <c r="BS111" s="45">
        <v>4396</v>
      </c>
      <c r="BT111" s="37">
        <v>403</v>
      </c>
      <c r="BU111" s="37">
        <v>3993</v>
      </c>
      <c r="BV111" s="45">
        <v>6088</v>
      </c>
      <c r="BW111" s="37">
        <v>1069</v>
      </c>
      <c r="BX111" s="37">
        <v>5019</v>
      </c>
      <c r="BY111" s="45">
        <v>4017</v>
      </c>
      <c r="BZ111" s="37">
        <v>210</v>
      </c>
      <c r="CA111" s="37">
        <v>3807</v>
      </c>
      <c r="CB111" s="45">
        <v>1964</v>
      </c>
      <c r="CC111" s="37">
        <v>250</v>
      </c>
      <c r="CD111" s="37">
        <v>1714</v>
      </c>
      <c r="CE111" s="45">
        <v>1675</v>
      </c>
      <c r="CF111" s="37">
        <v>540</v>
      </c>
      <c r="CG111" s="37">
        <v>1135</v>
      </c>
      <c r="CH111" s="45">
        <v>1219</v>
      </c>
      <c r="CI111" s="37">
        <v>297</v>
      </c>
      <c r="CJ111" s="37">
        <v>922</v>
      </c>
      <c r="CK111" s="45">
        <v>1452</v>
      </c>
      <c r="CL111" s="37">
        <v>50</v>
      </c>
      <c r="CM111" s="52">
        <v>1402</v>
      </c>
    </row>
    <row r="112" spans="1:91" s="9" customFormat="1" ht="14.25" customHeight="1" x14ac:dyDescent="0.2">
      <c r="A112" s="30" t="s">
        <v>14</v>
      </c>
      <c r="B112" s="45">
        <v>3726</v>
      </c>
      <c r="C112" s="37">
        <v>0</v>
      </c>
      <c r="D112" s="37">
        <v>3726</v>
      </c>
      <c r="E112" s="45">
        <v>6069</v>
      </c>
      <c r="F112" s="37">
        <v>22</v>
      </c>
      <c r="G112" s="37">
        <v>6047</v>
      </c>
      <c r="H112" s="45">
        <v>5732</v>
      </c>
      <c r="I112" s="37">
        <v>31</v>
      </c>
      <c r="J112" s="37">
        <v>5701</v>
      </c>
      <c r="K112" s="45">
        <v>3052</v>
      </c>
      <c r="L112" s="37">
        <v>0</v>
      </c>
      <c r="M112" s="37">
        <v>3052</v>
      </c>
      <c r="N112" s="45">
        <v>2038</v>
      </c>
      <c r="O112" s="37">
        <v>354</v>
      </c>
      <c r="P112" s="37">
        <v>1684</v>
      </c>
      <c r="Q112" s="45">
        <v>4818</v>
      </c>
      <c r="R112" s="37">
        <v>644</v>
      </c>
      <c r="S112" s="37">
        <v>4174</v>
      </c>
      <c r="T112" s="45">
        <v>4121</v>
      </c>
      <c r="U112" s="37">
        <v>385</v>
      </c>
      <c r="V112" s="37">
        <v>3736</v>
      </c>
      <c r="W112" s="45">
        <v>2630</v>
      </c>
      <c r="X112" s="37">
        <v>104</v>
      </c>
      <c r="Y112" s="37">
        <v>2526</v>
      </c>
      <c r="Z112" s="45">
        <v>5334</v>
      </c>
      <c r="AA112" s="37">
        <v>0</v>
      </c>
      <c r="AB112" s="37">
        <v>5334</v>
      </c>
      <c r="AC112" s="45">
        <v>4823</v>
      </c>
      <c r="AD112" s="37">
        <v>235</v>
      </c>
      <c r="AE112" s="37">
        <v>4588</v>
      </c>
      <c r="AF112" s="45">
        <v>2880</v>
      </c>
      <c r="AG112" s="37">
        <v>0</v>
      </c>
      <c r="AH112" s="37">
        <v>2880</v>
      </c>
      <c r="AI112" s="45">
        <v>6613</v>
      </c>
      <c r="AJ112" s="37">
        <v>143</v>
      </c>
      <c r="AK112" s="37">
        <v>6470</v>
      </c>
      <c r="AL112" s="45">
        <v>4185</v>
      </c>
      <c r="AM112" s="37">
        <v>914</v>
      </c>
      <c r="AN112" s="37">
        <v>3271</v>
      </c>
      <c r="AO112" s="45">
        <v>3953</v>
      </c>
      <c r="AP112" s="37">
        <v>0</v>
      </c>
      <c r="AQ112" s="37">
        <v>3953</v>
      </c>
      <c r="AR112" s="45">
        <v>2171</v>
      </c>
      <c r="AS112" s="37">
        <v>0</v>
      </c>
      <c r="AT112" s="37">
        <v>2171</v>
      </c>
      <c r="AU112" s="45">
        <v>3001</v>
      </c>
      <c r="AV112" s="37">
        <v>226</v>
      </c>
      <c r="AW112" s="37">
        <v>2775</v>
      </c>
      <c r="AX112" s="45">
        <v>6355</v>
      </c>
      <c r="AY112" s="37">
        <v>1300</v>
      </c>
      <c r="AZ112" s="37">
        <v>5055</v>
      </c>
      <c r="BA112" s="45">
        <v>626</v>
      </c>
      <c r="BB112" s="37">
        <v>0</v>
      </c>
      <c r="BC112" s="37">
        <v>626</v>
      </c>
      <c r="BD112" s="45">
        <v>645</v>
      </c>
      <c r="BE112" s="37">
        <v>0</v>
      </c>
      <c r="BF112" s="37">
        <v>645</v>
      </c>
      <c r="BG112" s="45">
        <v>2740</v>
      </c>
      <c r="BH112" s="37">
        <v>0</v>
      </c>
      <c r="BI112" s="37">
        <v>2740</v>
      </c>
      <c r="BJ112" s="45">
        <v>1433</v>
      </c>
      <c r="BK112" s="37">
        <v>0</v>
      </c>
      <c r="BL112" s="37">
        <v>1433</v>
      </c>
      <c r="BM112" s="45">
        <v>484</v>
      </c>
      <c r="BN112" s="37">
        <v>3</v>
      </c>
      <c r="BO112" s="37">
        <v>481</v>
      </c>
      <c r="BP112" s="45">
        <v>2847</v>
      </c>
      <c r="BQ112" s="37">
        <v>68</v>
      </c>
      <c r="BR112" s="37">
        <v>2779</v>
      </c>
      <c r="BS112" s="45">
        <v>780</v>
      </c>
      <c r="BT112" s="37">
        <v>100</v>
      </c>
      <c r="BU112" s="37">
        <v>680</v>
      </c>
      <c r="BV112" s="45">
        <v>5683</v>
      </c>
      <c r="BW112" s="37">
        <v>4525</v>
      </c>
      <c r="BX112" s="37">
        <v>1158</v>
      </c>
      <c r="BY112" s="45">
        <v>3504</v>
      </c>
      <c r="BZ112" s="37">
        <v>1070</v>
      </c>
      <c r="CA112" s="37">
        <v>2434</v>
      </c>
      <c r="CB112" s="45">
        <v>6243</v>
      </c>
      <c r="CC112" s="37">
        <v>470</v>
      </c>
      <c r="CD112" s="37">
        <v>5773</v>
      </c>
      <c r="CE112" s="45">
        <v>3074</v>
      </c>
      <c r="CF112" s="37">
        <v>860</v>
      </c>
      <c r="CG112" s="37">
        <v>2214</v>
      </c>
      <c r="CH112" s="45">
        <v>3250</v>
      </c>
      <c r="CI112" s="37">
        <v>1855</v>
      </c>
      <c r="CJ112" s="37">
        <v>1395</v>
      </c>
      <c r="CK112" s="45">
        <v>3165</v>
      </c>
      <c r="CL112" s="37">
        <v>1060</v>
      </c>
      <c r="CM112" s="52">
        <v>2105</v>
      </c>
    </row>
    <row r="113" spans="1:91" s="9" customFormat="1" ht="14.25" customHeight="1" x14ac:dyDescent="0.2">
      <c r="A113" s="30" t="s">
        <v>15</v>
      </c>
      <c r="B113" s="45">
        <v>17876</v>
      </c>
      <c r="C113" s="37">
        <v>2303</v>
      </c>
      <c r="D113" s="37">
        <v>15573</v>
      </c>
      <c r="E113" s="45">
        <v>13116</v>
      </c>
      <c r="F113" s="37">
        <v>3779</v>
      </c>
      <c r="G113" s="37">
        <v>9337</v>
      </c>
      <c r="H113" s="45">
        <v>13179</v>
      </c>
      <c r="I113" s="37">
        <v>2063</v>
      </c>
      <c r="J113" s="37">
        <v>11116</v>
      </c>
      <c r="K113" s="45">
        <v>30320</v>
      </c>
      <c r="L113" s="37">
        <v>12208</v>
      </c>
      <c r="M113" s="37">
        <v>18112</v>
      </c>
      <c r="N113" s="45">
        <v>52462</v>
      </c>
      <c r="O113" s="37">
        <v>40502</v>
      </c>
      <c r="P113" s="37">
        <v>11960</v>
      </c>
      <c r="Q113" s="45">
        <v>48339</v>
      </c>
      <c r="R113" s="37">
        <v>37687</v>
      </c>
      <c r="S113" s="37">
        <v>10652</v>
      </c>
      <c r="T113" s="45">
        <v>41854</v>
      </c>
      <c r="U113" s="37">
        <v>25940</v>
      </c>
      <c r="V113" s="37">
        <v>15914</v>
      </c>
      <c r="W113" s="45">
        <v>26275</v>
      </c>
      <c r="X113" s="37">
        <v>9254</v>
      </c>
      <c r="Y113" s="37">
        <v>17021</v>
      </c>
      <c r="Z113" s="45">
        <v>27872</v>
      </c>
      <c r="AA113" s="37">
        <v>2949</v>
      </c>
      <c r="AB113" s="37">
        <v>24923</v>
      </c>
      <c r="AC113" s="45">
        <v>9572</v>
      </c>
      <c r="AD113" s="37">
        <v>2013</v>
      </c>
      <c r="AE113" s="37">
        <v>7559</v>
      </c>
      <c r="AF113" s="45">
        <v>15878</v>
      </c>
      <c r="AG113" s="37">
        <v>3688</v>
      </c>
      <c r="AH113" s="37">
        <v>12190</v>
      </c>
      <c r="AI113" s="45">
        <v>12175</v>
      </c>
      <c r="AJ113" s="37">
        <v>5772</v>
      </c>
      <c r="AK113" s="37">
        <v>6403</v>
      </c>
      <c r="AL113" s="45">
        <v>11086</v>
      </c>
      <c r="AM113" s="37">
        <v>4139</v>
      </c>
      <c r="AN113" s="37">
        <v>6947</v>
      </c>
      <c r="AO113" s="45">
        <v>7108</v>
      </c>
      <c r="AP113" s="37">
        <v>2297</v>
      </c>
      <c r="AQ113" s="37">
        <v>4811</v>
      </c>
      <c r="AR113" s="45">
        <v>2891</v>
      </c>
      <c r="AS113" s="37">
        <v>508</v>
      </c>
      <c r="AT113" s="37">
        <v>2383</v>
      </c>
      <c r="AU113" s="45">
        <v>8021</v>
      </c>
      <c r="AV113" s="37">
        <v>2881</v>
      </c>
      <c r="AW113" s="37">
        <v>5140</v>
      </c>
      <c r="AX113" s="45">
        <v>12026</v>
      </c>
      <c r="AY113" s="37">
        <v>4883</v>
      </c>
      <c r="AZ113" s="37">
        <v>7143</v>
      </c>
      <c r="BA113" s="45">
        <v>6478</v>
      </c>
      <c r="BB113" s="37">
        <v>2244</v>
      </c>
      <c r="BC113" s="37">
        <v>4234</v>
      </c>
      <c r="BD113" s="45">
        <v>8268</v>
      </c>
      <c r="BE113" s="37">
        <v>1019</v>
      </c>
      <c r="BF113" s="37">
        <v>7249</v>
      </c>
      <c r="BG113" s="45">
        <v>13403</v>
      </c>
      <c r="BH113" s="37">
        <v>5259</v>
      </c>
      <c r="BI113" s="37">
        <v>8144</v>
      </c>
      <c r="BJ113" s="45">
        <v>7822</v>
      </c>
      <c r="BK113" s="37">
        <v>5137</v>
      </c>
      <c r="BL113" s="37">
        <v>2685</v>
      </c>
      <c r="BM113" s="45">
        <v>16653</v>
      </c>
      <c r="BN113" s="37">
        <v>9200</v>
      </c>
      <c r="BO113" s="37">
        <v>7453</v>
      </c>
      <c r="BP113" s="45">
        <v>15763</v>
      </c>
      <c r="BQ113" s="37">
        <v>9056</v>
      </c>
      <c r="BR113" s="37">
        <v>6707</v>
      </c>
      <c r="BS113" s="45">
        <v>20077</v>
      </c>
      <c r="BT113" s="37">
        <v>14827</v>
      </c>
      <c r="BU113" s="37">
        <v>5250</v>
      </c>
      <c r="BV113" s="45">
        <v>19138</v>
      </c>
      <c r="BW113" s="37">
        <v>12534</v>
      </c>
      <c r="BX113" s="37">
        <v>6604</v>
      </c>
      <c r="BY113" s="45">
        <v>34418</v>
      </c>
      <c r="BZ113" s="37">
        <v>22361</v>
      </c>
      <c r="CA113" s="37">
        <v>12057</v>
      </c>
      <c r="CB113" s="45">
        <v>28032</v>
      </c>
      <c r="CC113" s="37">
        <v>23476</v>
      </c>
      <c r="CD113" s="37">
        <v>4556</v>
      </c>
      <c r="CE113" s="45">
        <v>22938</v>
      </c>
      <c r="CF113" s="37">
        <v>14343</v>
      </c>
      <c r="CG113" s="37">
        <v>8595</v>
      </c>
      <c r="CH113" s="45">
        <v>24592</v>
      </c>
      <c r="CI113" s="37">
        <v>11514</v>
      </c>
      <c r="CJ113" s="37">
        <v>13078</v>
      </c>
      <c r="CK113" s="45">
        <v>14333</v>
      </c>
      <c r="CL113" s="37">
        <v>6760</v>
      </c>
      <c r="CM113" s="52">
        <v>7573</v>
      </c>
    </row>
    <row r="114" spans="1:91" s="9" customFormat="1" ht="14.25" customHeight="1" x14ac:dyDescent="0.2">
      <c r="A114" s="30" t="s">
        <v>16</v>
      </c>
      <c r="B114" s="45">
        <v>1873</v>
      </c>
      <c r="C114" s="37">
        <v>0</v>
      </c>
      <c r="D114" s="37">
        <v>1873</v>
      </c>
      <c r="E114" s="45">
        <v>2856</v>
      </c>
      <c r="F114" s="37">
        <v>0</v>
      </c>
      <c r="G114" s="37">
        <v>2856</v>
      </c>
      <c r="H114" s="45">
        <v>417</v>
      </c>
      <c r="I114" s="37">
        <v>0</v>
      </c>
      <c r="J114" s="37">
        <v>417</v>
      </c>
      <c r="K114" s="45">
        <v>1268</v>
      </c>
      <c r="L114" s="37">
        <v>0</v>
      </c>
      <c r="M114" s="37">
        <v>1268</v>
      </c>
      <c r="N114" s="45">
        <v>2356</v>
      </c>
      <c r="O114" s="37">
        <v>0</v>
      </c>
      <c r="P114" s="37">
        <v>2356</v>
      </c>
      <c r="Q114" s="45">
        <v>2711</v>
      </c>
      <c r="R114" s="37">
        <v>0</v>
      </c>
      <c r="S114" s="37">
        <v>2711</v>
      </c>
      <c r="T114" s="45">
        <v>847</v>
      </c>
      <c r="U114" s="37">
        <v>0</v>
      </c>
      <c r="V114" s="37">
        <v>847</v>
      </c>
      <c r="W114" s="45">
        <v>2361</v>
      </c>
      <c r="X114" s="37">
        <v>0</v>
      </c>
      <c r="Y114" s="37">
        <v>2361</v>
      </c>
      <c r="Z114" s="45">
        <v>1243</v>
      </c>
      <c r="AA114" s="37">
        <v>0</v>
      </c>
      <c r="AB114" s="37">
        <v>1243</v>
      </c>
      <c r="AC114" s="45">
        <v>2536</v>
      </c>
      <c r="AD114" s="37">
        <v>245</v>
      </c>
      <c r="AE114" s="37">
        <v>2291</v>
      </c>
      <c r="AF114" s="45">
        <v>919</v>
      </c>
      <c r="AG114" s="37">
        <v>0</v>
      </c>
      <c r="AH114" s="37">
        <v>919</v>
      </c>
      <c r="AI114" s="45">
        <v>1138</v>
      </c>
      <c r="AJ114" s="37">
        <v>460</v>
      </c>
      <c r="AK114" s="37">
        <v>678</v>
      </c>
      <c r="AL114" s="45">
        <v>1468</v>
      </c>
      <c r="AM114" s="37">
        <v>96</v>
      </c>
      <c r="AN114" s="37">
        <v>1372</v>
      </c>
      <c r="AO114" s="45">
        <v>1449</v>
      </c>
      <c r="AP114" s="37">
        <v>264</v>
      </c>
      <c r="AQ114" s="37">
        <v>1185</v>
      </c>
      <c r="AR114" s="45">
        <v>2033</v>
      </c>
      <c r="AS114" s="37">
        <v>251</v>
      </c>
      <c r="AT114" s="37">
        <v>1782</v>
      </c>
      <c r="AU114" s="45">
        <v>188</v>
      </c>
      <c r="AV114" s="37">
        <v>115</v>
      </c>
      <c r="AW114" s="37">
        <v>73</v>
      </c>
      <c r="AX114" s="45">
        <v>910</v>
      </c>
      <c r="AY114" s="37">
        <v>0</v>
      </c>
      <c r="AZ114" s="37">
        <v>910</v>
      </c>
      <c r="BA114" s="45">
        <v>900</v>
      </c>
      <c r="BB114" s="37">
        <v>0</v>
      </c>
      <c r="BC114" s="37">
        <v>900</v>
      </c>
      <c r="BD114" s="45">
        <v>670</v>
      </c>
      <c r="BE114" s="37">
        <v>0</v>
      </c>
      <c r="BF114" s="37">
        <v>670</v>
      </c>
      <c r="BG114" s="45">
        <v>3906</v>
      </c>
      <c r="BH114" s="37">
        <v>0</v>
      </c>
      <c r="BI114" s="37">
        <v>3906</v>
      </c>
      <c r="BJ114" s="45">
        <v>0</v>
      </c>
      <c r="BK114" s="37">
        <v>0</v>
      </c>
      <c r="BL114" s="37">
        <v>0</v>
      </c>
      <c r="BM114" s="45">
        <v>1600</v>
      </c>
      <c r="BN114" s="37">
        <v>1570</v>
      </c>
      <c r="BO114" s="37">
        <v>30</v>
      </c>
      <c r="BP114" s="45">
        <v>1020</v>
      </c>
      <c r="BQ114" s="37">
        <v>0</v>
      </c>
      <c r="BR114" s="37">
        <v>1020</v>
      </c>
      <c r="BS114" s="45">
        <v>1542</v>
      </c>
      <c r="BT114" s="37">
        <v>0</v>
      </c>
      <c r="BU114" s="37">
        <v>1542</v>
      </c>
      <c r="BV114" s="45">
        <v>705</v>
      </c>
      <c r="BW114" s="37">
        <v>0</v>
      </c>
      <c r="BX114" s="37">
        <v>705</v>
      </c>
      <c r="BY114" s="45">
        <v>885</v>
      </c>
      <c r="BZ114" s="37">
        <v>0</v>
      </c>
      <c r="CA114" s="37">
        <v>885</v>
      </c>
      <c r="CB114" s="45">
        <v>1274</v>
      </c>
      <c r="CC114" s="37">
        <v>907</v>
      </c>
      <c r="CD114" s="37">
        <v>367</v>
      </c>
      <c r="CE114" s="45">
        <v>720</v>
      </c>
      <c r="CF114" s="37">
        <v>0</v>
      </c>
      <c r="CG114" s="37">
        <v>720</v>
      </c>
      <c r="CH114" s="45">
        <v>1116</v>
      </c>
      <c r="CI114" s="37">
        <v>300</v>
      </c>
      <c r="CJ114" s="37">
        <v>816</v>
      </c>
      <c r="CK114" s="45">
        <v>1631</v>
      </c>
      <c r="CL114" s="37">
        <v>0</v>
      </c>
      <c r="CM114" s="52">
        <v>1631</v>
      </c>
    </row>
    <row r="115" spans="1:91" s="9" customFormat="1" ht="14.25" customHeight="1" x14ac:dyDescent="0.2">
      <c r="A115" s="30" t="s">
        <v>17</v>
      </c>
      <c r="B115" s="45">
        <v>2576</v>
      </c>
      <c r="C115" s="37">
        <v>0</v>
      </c>
      <c r="D115" s="37">
        <v>2576</v>
      </c>
      <c r="E115" s="45">
        <v>4337</v>
      </c>
      <c r="F115" s="37">
        <v>0</v>
      </c>
      <c r="G115" s="37">
        <v>4337</v>
      </c>
      <c r="H115" s="45">
        <v>1401</v>
      </c>
      <c r="I115" s="37">
        <v>0</v>
      </c>
      <c r="J115" s="37">
        <v>1401</v>
      </c>
      <c r="K115" s="45">
        <v>3067</v>
      </c>
      <c r="L115" s="37">
        <v>0</v>
      </c>
      <c r="M115" s="37">
        <v>3067</v>
      </c>
      <c r="N115" s="45">
        <v>1348</v>
      </c>
      <c r="O115" s="37">
        <v>0</v>
      </c>
      <c r="P115" s="37">
        <v>1348</v>
      </c>
      <c r="Q115" s="45">
        <v>4296</v>
      </c>
      <c r="R115" s="37">
        <v>0</v>
      </c>
      <c r="S115" s="37">
        <v>4296</v>
      </c>
      <c r="T115" s="45">
        <v>6167</v>
      </c>
      <c r="U115" s="37">
        <v>0</v>
      </c>
      <c r="V115" s="37">
        <v>6167</v>
      </c>
      <c r="W115" s="45">
        <v>2297</v>
      </c>
      <c r="X115" s="37">
        <v>0</v>
      </c>
      <c r="Y115" s="37">
        <v>2297</v>
      </c>
      <c r="Z115" s="45">
        <v>2480</v>
      </c>
      <c r="AA115" s="37">
        <v>0</v>
      </c>
      <c r="AB115" s="37">
        <v>2480</v>
      </c>
      <c r="AC115" s="45">
        <v>3911</v>
      </c>
      <c r="AD115" s="37">
        <v>0</v>
      </c>
      <c r="AE115" s="37">
        <v>3911</v>
      </c>
      <c r="AF115" s="45">
        <v>5431</v>
      </c>
      <c r="AG115" s="37">
        <v>0</v>
      </c>
      <c r="AH115" s="37">
        <v>5431</v>
      </c>
      <c r="AI115" s="45">
        <v>2139</v>
      </c>
      <c r="AJ115" s="37">
        <v>0</v>
      </c>
      <c r="AK115" s="37">
        <v>2139</v>
      </c>
      <c r="AL115" s="45">
        <v>3529</v>
      </c>
      <c r="AM115" s="37">
        <v>0</v>
      </c>
      <c r="AN115" s="37">
        <v>3529</v>
      </c>
      <c r="AO115" s="45">
        <v>1906</v>
      </c>
      <c r="AP115" s="37">
        <v>0</v>
      </c>
      <c r="AQ115" s="37">
        <v>1906</v>
      </c>
      <c r="AR115" s="45">
        <v>2355</v>
      </c>
      <c r="AS115" s="37">
        <v>0</v>
      </c>
      <c r="AT115" s="37">
        <v>2355</v>
      </c>
      <c r="AU115" s="45">
        <v>1170</v>
      </c>
      <c r="AV115" s="37">
        <v>0</v>
      </c>
      <c r="AW115" s="37">
        <v>1170</v>
      </c>
      <c r="AX115" s="45">
        <v>0</v>
      </c>
      <c r="AY115" s="37">
        <v>0</v>
      </c>
      <c r="AZ115" s="37">
        <v>0</v>
      </c>
      <c r="BA115" s="45">
        <v>2737</v>
      </c>
      <c r="BB115" s="37">
        <v>0</v>
      </c>
      <c r="BC115" s="37">
        <v>2737</v>
      </c>
      <c r="BD115" s="45">
        <v>1245</v>
      </c>
      <c r="BE115" s="37">
        <v>0</v>
      </c>
      <c r="BF115" s="37">
        <v>1245</v>
      </c>
      <c r="BG115" s="45">
        <v>1085</v>
      </c>
      <c r="BH115" s="37">
        <v>0</v>
      </c>
      <c r="BI115" s="37">
        <v>1085</v>
      </c>
      <c r="BJ115" s="45">
        <v>405</v>
      </c>
      <c r="BK115" s="37">
        <v>0</v>
      </c>
      <c r="BL115" s="37">
        <v>405</v>
      </c>
      <c r="BM115" s="45">
        <v>780</v>
      </c>
      <c r="BN115" s="37">
        <v>0</v>
      </c>
      <c r="BO115" s="37">
        <v>780</v>
      </c>
      <c r="BP115" s="45">
        <v>625</v>
      </c>
      <c r="BQ115" s="37">
        <v>0</v>
      </c>
      <c r="BR115" s="37">
        <v>625</v>
      </c>
      <c r="BS115" s="45">
        <v>375</v>
      </c>
      <c r="BT115" s="37">
        <v>0</v>
      </c>
      <c r="BU115" s="37">
        <v>375</v>
      </c>
      <c r="BV115" s="45">
        <v>403</v>
      </c>
      <c r="BW115" s="37">
        <v>0</v>
      </c>
      <c r="BX115" s="37">
        <v>403</v>
      </c>
      <c r="BY115" s="45">
        <v>1475</v>
      </c>
      <c r="BZ115" s="37">
        <v>130</v>
      </c>
      <c r="CA115" s="37">
        <v>1345</v>
      </c>
      <c r="CB115" s="45">
        <v>886</v>
      </c>
      <c r="CC115" s="37">
        <v>80</v>
      </c>
      <c r="CD115" s="37">
        <v>806</v>
      </c>
      <c r="CE115" s="45">
        <v>2990</v>
      </c>
      <c r="CF115" s="37">
        <v>50</v>
      </c>
      <c r="CG115" s="37">
        <v>2940</v>
      </c>
      <c r="CH115" s="45">
        <v>3287</v>
      </c>
      <c r="CI115" s="37">
        <v>60</v>
      </c>
      <c r="CJ115" s="37">
        <v>3227</v>
      </c>
      <c r="CK115" s="45">
        <v>2360</v>
      </c>
      <c r="CL115" s="37">
        <v>340</v>
      </c>
      <c r="CM115" s="52">
        <v>2020</v>
      </c>
    </row>
    <row r="116" spans="1:91" s="9" customFormat="1" ht="14.25" customHeight="1" x14ac:dyDescent="0.2">
      <c r="A116" s="30" t="s">
        <v>18</v>
      </c>
      <c r="B116" s="45">
        <v>5724</v>
      </c>
      <c r="C116" s="37">
        <v>609</v>
      </c>
      <c r="D116" s="37">
        <v>5115</v>
      </c>
      <c r="E116" s="45">
        <v>9424</v>
      </c>
      <c r="F116" s="37">
        <v>330</v>
      </c>
      <c r="G116" s="37">
        <v>9094</v>
      </c>
      <c r="H116" s="45">
        <v>7200</v>
      </c>
      <c r="I116" s="37">
        <v>176</v>
      </c>
      <c r="J116" s="37">
        <v>7024</v>
      </c>
      <c r="K116" s="45">
        <v>7410</v>
      </c>
      <c r="L116" s="37">
        <v>373</v>
      </c>
      <c r="M116" s="37">
        <v>7037</v>
      </c>
      <c r="N116" s="45">
        <v>23956</v>
      </c>
      <c r="O116" s="37">
        <v>221</v>
      </c>
      <c r="P116" s="37">
        <v>23735</v>
      </c>
      <c r="Q116" s="45">
        <v>38069</v>
      </c>
      <c r="R116" s="37">
        <v>3540</v>
      </c>
      <c r="S116" s="37">
        <v>34529</v>
      </c>
      <c r="T116" s="45">
        <v>38404</v>
      </c>
      <c r="U116" s="37">
        <v>5532</v>
      </c>
      <c r="V116" s="37">
        <v>32872</v>
      </c>
      <c r="W116" s="45">
        <v>38309</v>
      </c>
      <c r="X116" s="37">
        <v>1310</v>
      </c>
      <c r="Y116" s="37">
        <v>36999</v>
      </c>
      <c r="Z116" s="45">
        <v>22246</v>
      </c>
      <c r="AA116" s="37">
        <v>1142</v>
      </c>
      <c r="AB116" s="37">
        <v>21104</v>
      </c>
      <c r="AC116" s="45">
        <v>24901</v>
      </c>
      <c r="AD116" s="37">
        <v>1566</v>
      </c>
      <c r="AE116" s="37">
        <v>23335</v>
      </c>
      <c r="AF116" s="45">
        <v>22677</v>
      </c>
      <c r="AG116" s="37">
        <v>666</v>
      </c>
      <c r="AH116" s="37">
        <v>22011</v>
      </c>
      <c r="AI116" s="45">
        <v>12069</v>
      </c>
      <c r="AJ116" s="37">
        <v>1574</v>
      </c>
      <c r="AK116" s="37">
        <v>10495</v>
      </c>
      <c r="AL116" s="45">
        <v>15269</v>
      </c>
      <c r="AM116" s="37">
        <v>1399</v>
      </c>
      <c r="AN116" s="37">
        <v>13870</v>
      </c>
      <c r="AO116" s="45">
        <v>16205</v>
      </c>
      <c r="AP116" s="37">
        <v>179</v>
      </c>
      <c r="AQ116" s="37">
        <v>16026</v>
      </c>
      <c r="AR116" s="45">
        <v>25612</v>
      </c>
      <c r="AS116" s="37">
        <v>1176</v>
      </c>
      <c r="AT116" s="37">
        <v>24436</v>
      </c>
      <c r="AU116" s="45">
        <v>9857</v>
      </c>
      <c r="AV116" s="37">
        <v>1182</v>
      </c>
      <c r="AW116" s="37">
        <v>8675</v>
      </c>
      <c r="AX116" s="45">
        <v>11618</v>
      </c>
      <c r="AY116" s="37">
        <v>1013</v>
      </c>
      <c r="AZ116" s="37">
        <v>10605</v>
      </c>
      <c r="BA116" s="45">
        <v>13849</v>
      </c>
      <c r="BB116" s="37">
        <v>2597</v>
      </c>
      <c r="BC116" s="37">
        <v>11252</v>
      </c>
      <c r="BD116" s="45">
        <v>15706</v>
      </c>
      <c r="BE116" s="37">
        <v>3879</v>
      </c>
      <c r="BF116" s="37">
        <v>11827</v>
      </c>
      <c r="BG116" s="45">
        <v>21054</v>
      </c>
      <c r="BH116" s="37">
        <v>12965</v>
      </c>
      <c r="BI116" s="37">
        <v>8089</v>
      </c>
      <c r="BJ116" s="45">
        <v>20638</v>
      </c>
      <c r="BK116" s="37">
        <v>4199</v>
      </c>
      <c r="BL116" s="37">
        <v>16439</v>
      </c>
      <c r="BM116" s="45">
        <v>7685</v>
      </c>
      <c r="BN116" s="37">
        <v>1935</v>
      </c>
      <c r="BO116" s="37">
        <v>5750</v>
      </c>
      <c r="BP116" s="45">
        <v>9255</v>
      </c>
      <c r="BQ116" s="37">
        <v>5050</v>
      </c>
      <c r="BR116" s="37">
        <v>4205</v>
      </c>
      <c r="BS116" s="45">
        <v>10044</v>
      </c>
      <c r="BT116" s="37">
        <v>5571</v>
      </c>
      <c r="BU116" s="37">
        <v>4473</v>
      </c>
      <c r="BV116" s="45">
        <v>9891</v>
      </c>
      <c r="BW116" s="37">
        <v>1221</v>
      </c>
      <c r="BX116" s="37">
        <v>8670</v>
      </c>
      <c r="BY116" s="45">
        <v>8812</v>
      </c>
      <c r="BZ116" s="37">
        <v>450</v>
      </c>
      <c r="CA116" s="37">
        <v>8362</v>
      </c>
      <c r="CB116" s="45">
        <v>9344</v>
      </c>
      <c r="CC116" s="37">
        <v>545</v>
      </c>
      <c r="CD116" s="37">
        <v>8799</v>
      </c>
      <c r="CE116" s="45">
        <v>10086</v>
      </c>
      <c r="CF116" s="37">
        <v>1047</v>
      </c>
      <c r="CG116" s="37">
        <v>9039</v>
      </c>
      <c r="CH116" s="45">
        <v>29262</v>
      </c>
      <c r="CI116" s="37">
        <v>3117</v>
      </c>
      <c r="CJ116" s="37">
        <v>26145</v>
      </c>
      <c r="CK116" s="45">
        <v>40365</v>
      </c>
      <c r="CL116" s="37">
        <v>6080</v>
      </c>
      <c r="CM116" s="52">
        <v>34285</v>
      </c>
    </row>
    <row r="117" spans="1:91" s="9" customFormat="1" ht="14.25" customHeight="1" x14ac:dyDescent="0.2">
      <c r="A117" s="30" t="s">
        <v>19</v>
      </c>
      <c r="B117" s="45">
        <v>2163</v>
      </c>
      <c r="C117" s="37">
        <v>0</v>
      </c>
      <c r="D117" s="37">
        <v>2163</v>
      </c>
      <c r="E117" s="45">
        <v>1244</v>
      </c>
      <c r="F117" s="37">
        <v>0</v>
      </c>
      <c r="G117" s="37">
        <v>1244</v>
      </c>
      <c r="H117" s="45">
        <v>1533</v>
      </c>
      <c r="I117" s="37">
        <v>0</v>
      </c>
      <c r="J117" s="37">
        <v>1533</v>
      </c>
      <c r="K117" s="45">
        <v>1697</v>
      </c>
      <c r="L117" s="37">
        <v>0</v>
      </c>
      <c r="M117" s="37">
        <v>1697</v>
      </c>
      <c r="N117" s="45">
        <v>335</v>
      </c>
      <c r="O117" s="37">
        <v>0</v>
      </c>
      <c r="P117" s="37">
        <v>335</v>
      </c>
      <c r="Q117" s="45">
        <v>919</v>
      </c>
      <c r="R117" s="37">
        <v>0</v>
      </c>
      <c r="S117" s="37">
        <v>919</v>
      </c>
      <c r="T117" s="45">
        <v>457</v>
      </c>
      <c r="U117" s="37">
        <v>0</v>
      </c>
      <c r="V117" s="37">
        <v>457</v>
      </c>
      <c r="W117" s="45">
        <v>1398</v>
      </c>
      <c r="X117" s="37">
        <v>50</v>
      </c>
      <c r="Y117" s="37">
        <v>1348</v>
      </c>
      <c r="Z117" s="45">
        <v>1226</v>
      </c>
      <c r="AA117" s="37">
        <v>1116</v>
      </c>
      <c r="AB117" s="37">
        <v>110</v>
      </c>
      <c r="AC117" s="45">
        <v>3005</v>
      </c>
      <c r="AD117" s="37">
        <v>1424</v>
      </c>
      <c r="AE117" s="37">
        <v>1581</v>
      </c>
      <c r="AF117" s="45">
        <v>953</v>
      </c>
      <c r="AG117" s="37">
        <v>699</v>
      </c>
      <c r="AH117" s="37">
        <v>254</v>
      </c>
      <c r="AI117" s="45">
        <v>550</v>
      </c>
      <c r="AJ117" s="37">
        <v>0</v>
      </c>
      <c r="AK117" s="37">
        <v>550</v>
      </c>
      <c r="AL117" s="45">
        <v>1871</v>
      </c>
      <c r="AM117" s="37">
        <v>14</v>
      </c>
      <c r="AN117" s="37">
        <v>1857</v>
      </c>
      <c r="AO117" s="45">
        <v>2325</v>
      </c>
      <c r="AP117" s="37">
        <v>50</v>
      </c>
      <c r="AQ117" s="37">
        <v>2275</v>
      </c>
      <c r="AR117" s="45">
        <v>79</v>
      </c>
      <c r="AS117" s="37">
        <v>0</v>
      </c>
      <c r="AT117" s="37">
        <v>79</v>
      </c>
      <c r="AU117" s="45">
        <v>4278</v>
      </c>
      <c r="AV117" s="37">
        <v>110</v>
      </c>
      <c r="AW117" s="37">
        <v>4168</v>
      </c>
      <c r="AX117" s="45">
        <v>662</v>
      </c>
      <c r="AY117" s="37">
        <v>490</v>
      </c>
      <c r="AZ117" s="37">
        <v>172</v>
      </c>
      <c r="BA117" s="45">
        <v>1139</v>
      </c>
      <c r="BB117" s="37">
        <v>1139</v>
      </c>
      <c r="BC117" s="37">
        <v>0</v>
      </c>
      <c r="BD117" s="45">
        <v>34</v>
      </c>
      <c r="BE117" s="37">
        <v>34</v>
      </c>
      <c r="BF117" s="37">
        <v>0</v>
      </c>
      <c r="BG117" s="45">
        <v>508</v>
      </c>
      <c r="BH117" s="37">
        <v>508</v>
      </c>
      <c r="BI117" s="37">
        <v>0</v>
      </c>
      <c r="BJ117" s="45">
        <v>849</v>
      </c>
      <c r="BK117" s="37">
        <v>0</v>
      </c>
      <c r="BL117" s="37">
        <v>849</v>
      </c>
      <c r="BM117" s="45">
        <v>259</v>
      </c>
      <c r="BN117" s="37">
        <v>0</v>
      </c>
      <c r="BO117" s="37">
        <v>259</v>
      </c>
      <c r="BP117" s="45">
        <v>237</v>
      </c>
      <c r="BQ117" s="37">
        <v>0</v>
      </c>
      <c r="BR117" s="37">
        <v>237</v>
      </c>
      <c r="BS117" s="45">
        <v>917</v>
      </c>
      <c r="BT117" s="37">
        <v>437</v>
      </c>
      <c r="BU117" s="37">
        <v>480</v>
      </c>
      <c r="BV117" s="45">
        <v>2185</v>
      </c>
      <c r="BW117" s="37">
        <v>395</v>
      </c>
      <c r="BX117" s="37">
        <v>1790</v>
      </c>
      <c r="BY117" s="45">
        <v>2039</v>
      </c>
      <c r="BZ117" s="37">
        <v>434</v>
      </c>
      <c r="CA117" s="37">
        <v>1605</v>
      </c>
      <c r="CB117" s="45">
        <v>1200</v>
      </c>
      <c r="CC117" s="37">
        <v>1200</v>
      </c>
      <c r="CD117" s="37">
        <v>0</v>
      </c>
      <c r="CE117" s="45">
        <v>60</v>
      </c>
      <c r="CF117" s="37">
        <v>60</v>
      </c>
      <c r="CG117" s="37">
        <v>0</v>
      </c>
      <c r="CH117" s="45">
        <v>750</v>
      </c>
      <c r="CI117" s="37">
        <v>130</v>
      </c>
      <c r="CJ117" s="37">
        <v>620</v>
      </c>
      <c r="CK117" s="45">
        <v>4550</v>
      </c>
      <c r="CL117" s="37">
        <v>630</v>
      </c>
      <c r="CM117" s="52">
        <v>3920</v>
      </c>
    </row>
    <row r="118" spans="1:91" s="9" customFormat="1" ht="14.25" customHeight="1" x14ac:dyDescent="0.2">
      <c r="A118" s="30" t="s">
        <v>20</v>
      </c>
      <c r="B118" s="45">
        <v>1309</v>
      </c>
      <c r="C118" s="37">
        <v>17</v>
      </c>
      <c r="D118" s="37">
        <v>1292</v>
      </c>
      <c r="E118" s="45">
        <v>2034</v>
      </c>
      <c r="F118" s="37">
        <v>0</v>
      </c>
      <c r="G118" s="37">
        <v>2034</v>
      </c>
      <c r="H118" s="45">
        <v>2674</v>
      </c>
      <c r="I118" s="37">
        <v>0</v>
      </c>
      <c r="J118" s="37">
        <v>2674</v>
      </c>
      <c r="K118" s="45">
        <v>1311</v>
      </c>
      <c r="L118" s="37">
        <v>0</v>
      </c>
      <c r="M118" s="37">
        <v>1311</v>
      </c>
      <c r="N118" s="45">
        <v>653</v>
      </c>
      <c r="O118" s="37">
        <v>0</v>
      </c>
      <c r="P118" s="37">
        <v>653</v>
      </c>
      <c r="Q118" s="45">
        <v>736</v>
      </c>
      <c r="R118" s="37">
        <v>0</v>
      </c>
      <c r="S118" s="37">
        <v>736</v>
      </c>
      <c r="T118" s="45">
        <v>745</v>
      </c>
      <c r="U118" s="37">
        <v>0</v>
      </c>
      <c r="V118" s="37">
        <v>745</v>
      </c>
      <c r="W118" s="45">
        <v>464</v>
      </c>
      <c r="X118" s="37">
        <v>0</v>
      </c>
      <c r="Y118" s="37">
        <v>464</v>
      </c>
      <c r="Z118" s="45">
        <v>5891</v>
      </c>
      <c r="AA118" s="37">
        <v>1800</v>
      </c>
      <c r="AB118" s="37">
        <v>4091</v>
      </c>
      <c r="AC118" s="45">
        <v>1075</v>
      </c>
      <c r="AD118" s="37">
        <v>0</v>
      </c>
      <c r="AE118" s="37">
        <v>1075</v>
      </c>
      <c r="AF118" s="45">
        <v>3193</v>
      </c>
      <c r="AG118" s="37">
        <v>0</v>
      </c>
      <c r="AH118" s="37">
        <v>3193</v>
      </c>
      <c r="AI118" s="45">
        <v>2483</v>
      </c>
      <c r="AJ118" s="37">
        <v>1249</v>
      </c>
      <c r="AK118" s="37">
        <v>1234</v>
      </c>
      <c r="AL118" s="45">
        <v>2621</v>
      </c>
      <c r="AM118" s="37">
        <v>217</v>
      </c>
      <c r="AN118" s="37">
        <v>2404</v>
      </c>
      <c r="AO118" s="45">
        <v>889</v>
      </c>
      <c r="AP118" s="37">
        <v>0</v>
      </c>
      <c r="AQ118" s="37">
        <v>889</v>
      </c>
      <c r="AR118" s="45">
        <v>1035</v>
      </c>
      <c r="AS118" s="37">
        <v>0</v>
      </c>
      <c r="AT118" s="37">
        <v>1035</v>
      </c>
      <c r="AU118" s="45">
        <v>3283</v>
      </c>
      <c r="AV118" s="37">
        <v>400</v>
      </c>
      <c r="AW118" s="37">
        <v>2883</v>
      </c>
      <c r="AX118" s="45">
        <v>2763</v>
      </c>
      <c r="AY118" s="37">
        <v>230</v>
      </c>
      <c r="AZ118" s="37">
        <v>2533</v>
      </c>
      <c r="BA118" s="45">
        <v>3185</v>
      </c>
      <c r="BB118" s="37">
        <v>0</v>
      </c>
      <c r="BC118" s="37">
        <v>3185</v>
      </c>
      <c r="BD118" s="45">
        <v>2587</v>
      </c>
      <c r="BE118" s="37">
        <v>309</v>
      </c>
      <c r="BF118" s="37">
        <v>2278</v>
      </c>
      <c r="BG118" s="45">
        <v>160</v>
      </c>
      <c r="BH118" s="37">
        <v>0</v>
      </c>
      <c r="BI118" s="37">
        <v>160</v>
      </c>
      <c r="BJ118" s="45">
        <v>127</v>
      </c>
      <c r="BK118" s="37">
        <v>94</v>
      </c>
      <c r="BL118" s="37">
        <v>33</v>
      </c>
      <c r="BM118" s="45">
        <v>210</v>
      </c>
      <c r="BN118" s="37">
        <v>0</v>
      </c>
      <c r="BO118" s="37">
        <v>210</v>
      </c>
      <c r="BP118" s="45">
        <v>1763</v>
      </c>
      <c r="BQ118" s="37">
        <v>0</v>
      </c>
      <c r="BR118" s="37">
        <v>1763</v>
      </c>
      <c r="BS118" s="45">
        <v>164</v>
      </c>
      <c r="BT118" s="37">
        <v>0</v>
      </c>
      <c r="BU118" s="37">
        <v>164</v>
      </c>
      <c r="BV118" s="45">
        <v>510</v>
      </c>
      <c r="BW118" s="37">
        <v>205</v>
      </c>
      <c r="BX118" s="37">
        <v>305</v>
      </c>
      <c r="BY118" s="45">
        <v>1965</v>
      </c>
      <c r="BZ118" s="37">
        <v>320</v>
      </c>
      <c r="CA118" s="37">
        <v>1645</v>
      </c>
      <c r="CB118" s="45">
        <v>159</v>
      </c>
      <c r="CC118" s="37">
        <v>96</v>
      </c>
      <c r="CD118" s="37">
        <v>63</v>
      </c>
      <c r="CE118" s="45">
        <v>980</v>
      </c>
      <c r="CF118" s="37">
        <v>150</v>
      </c>
      <c r="CG118" s="37">
        <v>830</v>
      </c>
      <c r="CH118" s="45">
        <v>2860</v>
      </c>
      <c r="CI118" s="37">
        <v>210</v>
      </c>
      <c r="CJ118" s="37">
        <v>2650</v>
      </c>
      <c r="CK118" s="45">
        <v>560</v>
      </c>
      <c r="CL118" s="37">
        <v>0</v>
      </c>
      <c r="CM118" s="52">
        <v>560</v>
      </c>
    </row>
    <row r="119" spans="1:91" s="9" customFormat="1" ht="14.25" customHeight="1" x14ac:dyDescent="0.2">
      <c r="A119" s="30" t="s">
        <v>92</v>
      </c>
      <c r="B119" s="45">
        <v>12828</v>
      </c>
      <c r="C119" s="37">
        <v>65</v>
      </c>
      <c r="D119" s="37">
        <v>12763</v>
      </c>
      <c r="E119" s="45">
        <v>4021</v>
      </c>
      <c r="F119" s="37">
        <v>0</v>
      </c>
      <c r="G119" s="37">
        <v>4021</v>
      </c>
      <c r="H119" s="45">
        <v>10295</v>
      </c>
      <c r="I119" s="37">
        <v>0</v>
      </c>
      <c r="J119" s="37">
        <v>10295</v>
      </c>
      <c r="K119" s="45">
        <v>9715</v>
      </c>
      <c r="L119" s="37">
        <v>0</v>
      </c>
      <c r="M119" s="37">
        <v>9715</v>
      </c>
      <c r="N119" s="45">
        <v>9424</v>
      </c>
      <c r="O119" s="37">
        <v>0</v>
      </c>
      <c r="P119" s="37">
        <v>9424</v>
      </c>
      <c r="Q119" s="45">
        <v>15759</v>
      </c>
      <c r="R119" s="37">
        <v>790</v>
      </c>
      <c r="S119" s="37">
        <v>14969</v>
      </c>
      <c r="T119" s="45">
        <v>17419</v>
      </c>
      <c r="U119" s="37">
        <v>946</v>
      </c>
      <c r="V119" s="37">
        <v>16473</v>
      </c>
      <c r="W119" s="45">
        <v>13000</v>
      </c>
      <c r="X119" s="37">
        <v>1094</v>
      </c>
      <c r="Y119" s="37">
        <v>11906</v>
      </c>
      <c r="Z119" s="45">
        <v>10124</v>
      </c>
      <c r="AA119" s="37">
        <v>0</v>
      </c>
      <c r="AB119" s="37">
        <v>10124</v>
      </c>
      <c r="AC119" s="45">
        <v>31360</v>
      </c>
      <c r="AD119" s="37">
        <v>23</v>
      </c>
      <c r="AE119" s="37">
        <v>31337</v>
      </c>
      <c r="AF119" s="45">
        <v>13543</v>
      </c>
      <c r="AG119" s="37">
        <v>1516</v>
      </c>
      <c r="AH119" s="37">
        <v>12027</v>
      </c>
      <c r="AI119" s="45">
        <v>12547</v>
      </c>
      <c r="AJ119" s="37">
        <v>1116</v>
      </c>
      <c r="AK119" s="37">
        <v>11431</v>
      </c>
      <c r="AL119" s="45">
        <v>14795</v>
      </c>
      <c r="AM119" s="37">
        <v>1368</v>
      </c>
      <c r="AN119" s="37">
        <v>13427</v>
      </c>
      <c r="AO119" s="45">
        <v>11245</v>
      </c>
      <c r="AP119" s="37">
        <v>782</v>
      </c>
      <c r="AQ119" s="37">
        <v>10463</v>
      </c>
      <c r="AR119" s="45">
        <v>6013</v>
      </c>
      <c r="AS119" s="37">
        <v>780</v>
      </c>
      <c r="AT119" s="37">
        <v>5233</v>
      </c>
      <c r="AU119" s="45">
        <v>7594</v>
      </c>
      <c r="AV119" s="37">
        <v>426</v>
      </c>
      <c r="AW119" s="37">
        <v>7168</v>
      </c>
      <c r="AX119" s="45">
        <v>7465</v>
      </c>
      <c r="AY119" s="37">
        <v>300</v>
      </c>
      <c r="AZ119" s="37">
        <v>7165</v>
      </c>
      <c r="BA119" s="45">
        <v>12489</v>
      </c>
      <c r="BB119" s="37">
        <v>1572</v>
      </c>
      <c r="BC119" s="37">
        <v>10917</v>
      </c>
      <c r="BD119" s="45">
        <v>9027</v>
      </c>
      <c r="BE119" s="37">
        <v>2132</v>
      </c>
      <c r="BF119" s="37">
        <v>6895</v>
      </c>
      <c r="BG119" s="45">
        <v>15620</v>
      </c>
      <c r="BH119" s="37">
        <v>1559</v>
      </c>
      <c r="BI119" s="37">
        <v>14061</v>
      </c>
      <c r="BJ119" s="45">
        <v>11703</v>
      </c>
      <c r="BK119" s="37">
        <v>2931</v>
      </c>
      <c r="BL119" s="37">
        <v>8772</v>
      </c>
      <c r="BM119" s="45">
        <v>7143</v>
      </c>
      <c r="BN119" s="37">
        <v>981</v>
      </c>
      <c r="BO119" s="37">
        <v>6162</v>
      </c>
      <c r="BP119" s="45">
        <v>8482</v>
      </c>
      <c r="BQ119" s="37">
        <v>2143</v>
      </c>
      <c r="BR119" s="37">
        <v>6339</v>
      </c>
      <c r="BS119" s="45">
        <v>10829</v>
      </c>
      <c r="BT119" s="37">
        <v>3067</v>
      </c>
      <c r="BU119" s="37">
        <v>7762</v>
      </c>
      <c r="BV119" s="45">
        <v>15203</v>
      </c>
      <c r="BW119" s="37">
        <v>1603</v>
      </c>
      <c r="BX119" s="37">
        <v>13600</v>
      </c>
      <c r="BY119" s="45">
        <v>8774</v>
      </c>
      <c r="BZ119" s="37">
        <v>3880</v>
      </c>
      <c r="CA119" s="37">
        <v>4894</v>
      </c>
      <c r="CB119" s="45">
        <v>11264</v>
      </c>
      <c r="CC119" s="37">
        <v>4216</v>
      </c>
      <c r="CD119" s="37">
        <v>7048</v>
      </c>
      <c r="CE119" s="45">
        <v>14342</v>
      </c>
      <c r="CF119" s="37">
        <v>1150</v>
      </c>
      <c r="CG119" s="37">
        <v>13192</v>
      </c>
      <c r="CH119" s="45">
        <v>9864</v>
      </c>
      <c r="CI119" s="37">
        <v>2780</v>
      </c>
      <c r="CJ119" s="37">
        <v>7084</v>
      </c>
      <c r="CK119" s="45">
        <v>14690</v>
      </c>
      <c r="CL119" s="37">
        <v>9915</v>
      </c>
      <c r="CM119" s="52">
        <v>4775</v>
      </c>
    </row>
    <row r="120" spans="1:91" s="9" customFormat="1" ht="14.25" customHeight="1" x14ac:dyDescent="0.2">
      <c r="A120" s="30" t="s">
        <v>21</v>
      </c>
      <c r="B120" s="45">
        <v>2018</v>
      </c>
      <c r="C120" s="37">
        <v>0</v>
      </c>
      <c r="D120" s="37">
        <v>2018</v>
      </c>
      <c r="E120" s="45">
        <v>1209</v>
      </c>
      <c r="F120" s="37">
        <v>0</v>
      </c>
      <c r="G120" s="37">
        <v>1209</v>
      </c>
      <c r="H120" s="45">
        <v>644</v>
      </c>
      <c r="I120" s="37">
        <v>0</v>
      </c>
      <c r="J120" s="37">
        <v>644</v>
      </c>
      <c r="K120" s="45">
        <v>713</v>
      </c>
      <c r="L120" s="37">
        <v>0</v>
      </c>
      <c r="M120" s="37">
        <v>713</v>
      </c>
      <c r="N120" s="45">
        <v>1166</v>
      </c>
      <c r="O120" s="37">
        <v>0</v>
      </c>
      <c r="P120" s="37">
        <v>1166</v>
      </c>
      <c r="Q120" s="45">
        <v>1002</v>
      </c>
      <c r="R120" s="37">
        <v>80</v>
      </c>
      <c r="S120" s="37">
        <v>922</v>
      </c>
      <c r="T120" s="45">
        <v>1652</v>
      </c>
      <c r="U120" s="37">
        <v>960</v>
      </c>
      <c r="V120" s="37">
        <v>692</v>
      </c>
      <c r="W120" s="45">
        <v>1200</v>
      </c>
      <c r="X120" s="37">
        <v>180</v>
      </c>
      <c r="Y120" s="37">
        <v>1020</v>
      </c>
      <c r="Z120" s="45">
        <v>1536</v>
      </c>
      <c r="AA120" s="37">
        <v>0</v>
      </c>
      <c r="AB120" s="37">
        <v>1536</v>
      </c>
      <c r="AC120" s="45">
        <v>4359</v>
      </c>
      <c r="AD120" s="37">
        <v>520</v>
      </c>
      <c r="AE120" s="37">
        <v>3839</v>
      </c>
      <c r="AF120" s="45">
        <v>3493</v>
      </c>
      <c r="AG120" s="37">
        <v>0</v>
      </c>
      <c r="AH120" s="37">
        <v>3493</v>
      </c>
      <c r="AI120" s="45">
        <v>5032</v>
      </c>
      <c r="AJ120" s="37">
        <v>0</v>
      </c>
      <c r="AK120" s="37">
        <v>5032</v>
      </c>
      <c r="AL120" s="45">
        <v>3570</v>
      </c>
      <c r="AM120" s="37">
        <v>0</v>
      </c>
      <c r="AN120" s="37">
        <v>3570</v>
      </c>
      <c r="AO120" s="45">
        <v>1455</v>
      </c>
      <c r="AP120" s="37">
        <v>0</v>
      </c>
      <c r="AQ120" s="37">
        <v>1455</v>
      </c>
      <c r="AR120" s="45">
        <v>414</v>
      </c>
      <c r="AS120" s="37">
        <v>0</v>
      </c>
      <c r="AT120" s="37">
        <v>414</v>
      </c>
      <c r="AU120" s="45">
        <v>739</v>
      </c>
      <c r="AV120" s="37">
        <v>0</v>
      </c>
      <c r="AW120" s="37">
        <v>739</v>
      </c>
      <c r="AX120" s="45">
        <v>1964</v>
      </c>
      <c r="AY120" s="37">
        <v>1043</v>
      </c>
      <c r="AZ120" s="37">
        <v>921</v>
      </c>
      <c r="BA120" s="45">
        <v>3483</v>
      </c>
      <c r="BB120" s="37">
        <v>430</v>
      </c>
      <c r="BC120" s="37">
        <v>3053</v>
      </c>
      <c r="BD120" s="45">
        <v>2574</v>
      </c>
      <c r="BE120" s="37">
        <v>998</v>
      </c>
      <c r="BF120" s="37">
        <v>1576</v>
      </c>
      <c r="BG120" s="45">
        <v>2529</v>
      </c>
      <c r="BH120" s="37">
        <v>5</v>
      </c>
      <c r="BI120" s="37">
        <v>2524</v>
      </c>
      <c r="BJ120" s="45">
        <v>1670</v>
      </c>
      <c r="BK120" s="37">
        <v>25</v>
      </c>
      <c r="BL120" s="37">
        <v>1645</v>
      </c>
      <c r="BM120" s="45">
        <v>1014</v>
      </c>
      <c r="BN120" s="37">
        <v>144</v>
      </c>
      <c r="BO120" s="37">
        <v>870</v>
      </c>
      <c r="BP120" s="45">
        <v>388</v>
      </c>
      <c r="BQ120" s="37">
        <v>193</v>
      </c>
      <c r="BR120" s="37">
        <v>195</v>
      </c>
      <c r="BS120" s="45">
        <v>861</v>
      </c>
      <c r="BT120" s="37">
        <v>461</v>
      </c>
      <c r="BU120" s="37">
        <v>400</v>
      </c>
      <c r="BV120" s="45">
        <v>345</v>
      </c>
      <c r="BW120" s="37">
        <v>35</v>
      </c>
      <c r="BX120" s="37">
        <v>310</v>
      </c>
      <c r="BY120" s="45">
        <v>947</v>
      </c>
      <c r="BZ120" s="37">
        <v>20</v>
      </c>
      <c r="CA120" s="37">
        <v>927</v>
      </c>
      <c r="CB120" s="45">
        <v>1560</v>
      </c>
      <c r="CC120" s="37">
        <v>186</v>
      </c>
      <c r="CD120" s="37">
        <v>1374</v>
      </c>
      <c r="CE120" s="45">
        <v>2172</v>
      </c>
      <c r="CF120" s="37">
        <v>132</v>
      </c>
      <c r="CG120" s="37">
        <v>2040</v>
      </c>
      <c r="CH120" s="45">
        <v>2480</v>
      </c>
      <c r="CI120" s="37">
        <v>425</v>
      </c>
      <c r="CJ120" s="37">
        <v>2055</v>
      </c>
      <c r="CK120" s="45">
        <v>3390</v>
      </c>
      <c r="CL120" s="37">
        <v>95</v>
      </c>
      <c r="CM120" s="52">
        <v>3295</v>
      </c>
    </row>
    <row r="121" spans="1:91" s="9" customFormat="1" ht="14.25" customHeight="1" x14ac:dyDescent="0.2">
      <c r="A121" s="30" t="s">
        <v>22</v>
      </c>
      <c r="B121" s="45">
        <v>1581</v>
      </c>
      <c r="C121" s="37">
        <v>0</v>
      </c>
      <c r="D121" s="37">
        <v>1581</v>
      </c>
      <c r="E121" s="45">
        <v>1026</v>
      </c>
      <c r="F121" s="37">
        <v>0</v>
      </c>
      <c r="G121" s="37">
        <v>1026</v>
      </c>
      <c r="H121" s="45">
        <v>0</v>
      </c>
      <c r="I121" s="37">
        <v>0</v>
      </c>
      <c r="J121" s="37">
        <v>0</v>
      </c>
      <c r="K121" s="45">
        <v>150</v>
      </c>
      <c r="L121" s="37">
        <v>4</v>
      </c>
      <c r="M121" s="37">
        <v>146</v>
      </c>
      <c r="N121" s="45">
        <v>392</v>
      </c>
      <c r="O121" s="37">
        <v>93</v>
      </c>
      <c r="P121" s="37">
        <v>299</v>
      </c>
      <c r="Q121" s="45">
        <v>395</v>
      </c>
      <c r="R121" s="37">
        <v>60</v>
      </c>
      <c r="S121" s="37">
        <v>335</v>
      </c>
      <c r="T121" s="45">
        <v>666</v>
      </c>
      <c r="U121" s="37">
        <v>129</v>
      </c>
      <c r="V121" s="37">
        <v>537</v>
      </c>
      <c r="W121" s="45">
        <v>470</v>
      </c>
      <c r="X121" s="37">
        <v>0</v>
      </c>
      <c r="Y121" s="37">
        <v>470</v>
      </c>
      <c r="Z121" s="45">
        <v>655</v>
      </c>
      <c r="AA121" s="37">
        <v>12</v>
      </c>
      <c r="AB121" s="37">
        <v>643</v>
      </c>
      <c r="AC121" s="45">
        <v>360</v>
      </c>
      <c r="AD121" s="37">
        <v>4</v>
      </c>
      <c r="AE121" s="37">
        <v>356</v>
      </c>
      <c r="AF121" s="45">
        <v>508</v>
      </c>
      <c r="AG121" s="37">
        <v>64</v>
      </c>
      <c r="AH121" s="37">
        <v>444</v>
      </c>
      <c r="AI121" s="45">
        <v>944</v>
      </c>
      <c r="AJ121" s="37">
        <v>78</v>
      </c>
      <c r="AK121" s="37">
        <v>866</v>
      </c>
      <c r="AL121" s="45">
        <v>927</v>
      </c>
      <c r="AM121" s="37">
        <v>0</v>
      </c>
      <c r="AN121" s="37">
        <v>927</v>
      </c>
      <c r="AO121" s="45">
        <v>701</v>
      </c>
      <c r="AP121" s="37">
        <v>0</v>
      </c>
      <c r="AQ121" s="37">
        <v>701</v>
      </c>
      <c r="AR121" s="45">
        <v>1055</v>
      </c>
      <c r="AS121" s="37">
        <v>0</v>
      </c>
      <c r="AT121" s="37">
        <v>1055</v>
      </c>
      <c r="AU121" s="45">
        <v>943</v>
      </c>
      <c r="AV121" s="37">
        <v>0</v>
      </c>
      <c r="AW121" s="37">
        <v>943</v>
      </c>
      <c r="AX121" s="45">
        <v>3140</v>
      </c>
      <c r="AY121" s="37">
        <v>1850</v>
      </c>
      <c r="AZ121" s="37">
        <v>1290</v>
      </c>
      <c r="BA121" s="45">
        <v>1840</v>
      </c>
      <c r="BB121" s="37">
        <v>700</v>
      </c>
      <c r="BC121" s="37">
        <v>1140</v>
      </c>
      <c r="BD121" s="45">
        <v>604</v>
      </c>
      <c r="BE121" s="37">
        <v>604</v>
      </c>
      <c r="BF121" s="37">
        <v>0</v>
      </c>
      <c r="BG121" s="45">
        <v>985</v>
      </c>
      <c r="BH121" s="37">
        <v>200</v>
      </c>
      <c r="BI121" s="37">
        <v>785</v>
      </c>
      <c r="BJ121" s="45">
        <v>650</v>
      </c>
      <c r="BK121" s="37">
        <v>450</v>
      </c>
      <c r="BL121" s="37">
        <v>200</v>
      </c>
      <c r="BM121" s="45">
        <v>0</v>
      </c>
      <c r="BN121" s="37">
        <v>0</v>
      </c>
      <c r="BO121" s="37">
        <v>0</v>
      </c>
      <c r="BP121" s="45">
        <v>460</v>
      </c>
      <c r="BQ121" s="37">
        <v>0</v>
      </c>
      <c r="BR121" s="37">
        <v>460</v>
      </c>
      <c r="BS121" s="45">
        <v>682</v>
      </c>
      <c r="BT121" s="37">
        <v>264</v>
      </c>
      <c r="BU121" s="37">
        <v>418</v>
      </c>
      <c r="BV121" s="45">
        <v>950</v>
      </c>
      <c r="BW121" s="37">
        <v>300</v>
      </c>
      <c r="BX121" s="37">
        <v>650</v>
      </c>
      <c r="BY121" s="45">
        <v>990</v>
      </c>
      <c r="BZ121" s="37">
        <v>830</v>
      </c>
      <c r="CA121" s="37">
        <v>160</v>
      </c>
      <c r="CB121" s="45">
        <v>2267</v>
      </c>
      <c r="CC121" s="37">
        <v>1365</v>
      </c>
      <c r="CD121" s="37">
        <v>902</v>
      </c>
      <c r="CE121" s="45">
        <v>5103</v>
      </c>
      <c r="CF121" s="37">
        <v>2471</v>
      </c>
      <c r="CG121" s="37">
        <v>2632</v>
      </c>
      <c r="CH121" s="45">
        <v>2466</v>
      </c>
      <c r="CI121" s="37">
        <v>2466</v>
      </c>
      <c r="CJ121" s="37">
        <v>0</v>
      </c>
      <c r="CK121" s="45">
        <v>446</v>
      </c>
      <c r="CL121" s="37">
        <v>446</v>
      </c>
      <c r="CM121" s="52">
        <v>0</v>
      </c>
    </row>
    <row r="122" spans="1:91" s="9" customFormat="1" ht="14.25" customHeight="1" x14ac:dyDescent="0.2">
      <c r="A122" s="30" t="s">
        <v>23</v>
      </c>
      <c r="B122" s="45">
        <v>3683</v>
      </c>
      <c r="C122" s="37">
        <v>0</v>
      </c>
      <c r="D122" s="37">
        <v>3683</v>
      </c>
      <c r="E122" s="45">
        <v>3434</v>
      </c>
      <c r="F122" s="37">
        <v>1071</v>
      </c>
      <c r="G122" s="37">
        <v>2363</v>
      </c>
      <c r="H122" s="45">
        <v>8183</v>
      </c>
      <c r="I122" s="37">
        <v>729</v>
      </c>
      <c r="J122" s="37">
        <v>7454</v>
      </c>
      <c r="K122" s="45">
        <v>15991</v>
      </c>
      <c r="L122" s="37">
        <v>289</v>
      </c>
      <c r="M122" s="37">
        <v>15702</v>
      </c>
      <c r="N122" s="45">
        <v>8535</v>
      </c>
      <c r="O122" s="37">
        <v>2581</v>
      </c>
      <c r="P122" s="37">
        <v>5954</v>
      </c>
      <c r="Q122" s="45">
        <v>352</v>
      </c>
      <c r="R122" s="37">
        <v>0</v>
      </c>
      <c r="S122" s="37">
        <v>352</v>
      </c>
      <c r="T122" s="45">
        <v>3179</v>
      </c>
      <c r="U122" s="37">
        <v>0</v>
      </c>
      <c r="V122" s="37">
        <v>3179</v>
      </c>
      <c r="W122" s="45">
        <v>2377</v>
      </c>
      <c r="X122" s="37">
        <v>95</v>
      </c>
      <c r="Y122" s="37">
        <v>2282</v>
      </c>
      <c r="Z122" s="45">
        <v>4446</v>
      </c>
      <c r="AA122" s="37">
        <v>467</v>
      </c>
      <c r="AB122" s="37">
        <v>3979</v>
      </c>
      <c r="AC122" s="45">
        <v>7321</v>
      </c>
      <c r="AD122" s="37">
        <v>55</v>
      </c>
      <c r="AE122" s="37">
        <v>7266</v>
      </c>
      <c r="AF122" s="45">
        <v>7569</v>
      </c>
      <c r="AG122" s="37">
        <v>0</v>
      </c>
      <c r="AH122" s="37">
        <v>7569</v>
      </c>
      <c r="AI122" s="45">
        <v>9986</v>
      </c>
      <c r="AJ122" s="37">
        <v>1920</v>
      </c>
      <c r="AK122" s="37">
        <v>8066</v>
      </c>
      <c r="AL122" s="45">
        <v>8994</v>
      </c>
      <c r="AM122" s="37">
        <v>0</v>
      </c>
      <c r="AN122" s="37">
        <v>8994</v>
      </c>
      <c r="AO122" s="45">
        <v>2871</v>
      </c>
      <c r="AP122" s="37">
        <v>0</v>
      </c>
      <c r="AQ122" s="37">
        <v>2871</v>
      </c>
      <c r="AR122" s="45">
        <v>5504</v>
      </c>
      <c r="AS122" s="37">
        <v>0</v>
      </c>
      <c r="AT122" s="37">
        <v>5504</v>
      </c>
      <c r="AU122" s="45">
        <v>4938</v>
      </c>
      <c r="AV122" s="37">
        <v>0</v>
      </c>
      <c r="AW122" s="37">
        <v>4938</v>
      </c>
      <c r="AX122" s="45">
        <v>1501</v>
      </c>
      <c r="AY122" s="37">
        <v>0</v>
      </c>
      <c r="AZ122" s="37">
        <v>1501</v>
      </c>
      <c r="BA122" s="45">
        <v>1286</v>
      </c>
      <c r="BB122" s="37">
        <v>0</v>
      </c>
      <c r="BC122" s="37">
        <v>1286</v>
      </c>
      <c r="BD122" s="45">
        <v>6293</v>
      </c>
      <c r="BE122" s="37">
        <v>4500</v>
      </c>
      <c r="BF122" s="37">
        <v>1793</v>
      </c>
      <c r="BG122" s="45">
        <v>6058</v>
      </c>
      <c r="BH122" s="37">
        <v>4000</v>
      </c>
      <c r="BI122" s="37">
        <v>2058</v>
      </c>
      <c r="BJ122" s="45">
        <v>1090</v>
      </c>
      <c r="BK122" s="37">
        <v>145</v>
      </c>
      <c r="BL122" s="37">
        <v>945</v>
      </c>
      <c r="BM122" s="45">
        <v>12250</v>
      </c>
      <c r="BN122" s="37">
        <v>7190</v>
      </c>
      <c r="BO122" s="37">
        <v>5060</v>
      </c>
      <c r="BP122" s="45">
        <v>14045</v>
      </c>
      <c r="BQ122" s="37">
        <v>7327</v>
      </c>
      <c r="BR122" s="37">
        <v>6718</v>
      </c>
      <c r="BS122" s="45">
        <v>5782</v>
      </c>
      <c r="BT122" s="37">
        <v>3300</v>
      </c>
      <c r="BU122" s="37">
        <v>2482</v>
      </c>
      <c r="BV122" s="45">
        <v>5006</v>
      </c>
      <c r="BW122" s="37">
        <v>1962</v>
      </c>
      <c r="BX122" s="37">
        <v>3044</v>
      </c>
      <c r="BY122" s="45">
        <v>2934</v>
      </c>
      <c r="BZ122" s="37">
        <v>2237</v>
      </c>
      <c r="CA122" s="37">
        <v>697</v>
      </c>
      <c r="CB122" s="45">
        <v>3949</v>
      </c>
      <c r="CC122" s="37">
        <v>2307</v>
      </c>
      <c r="CD122" s="37">
        <v>1642</v>
      </c>
      <c r="CE122" s="45">
        <v>8605</v>
      </c>
      <c r="CF122" s="37">
        <v>1209</v>
      </c>
      <c r="CG122" s="37">
        <v>7396</v>
      </c>
      <c r="CH122" s="45">
        <v>6809</v>
      </c>
      <c r="CI122" s="37">
        <v>326</v>
      </c>
      <c r="CJ122" s="37">
        <v>6483</v>
      </c>
      <c r="CK122" s="45">
        <v>8932</v>
      </c>
      <c r="CL122" s="37">
        <v>1468</v>
      </c>
      <c r="CM122" s="52">
        <v>7464</v>
      </c>
    </row>
    <row r="123" spans="1:91" s="9" customFormat="1" ht="14.25" customHeight="1" x14ac:dyDescent="0.2">
      <c r="A123" s="30" t="s">
        <v>24</v>
      </c>
      <c r="B123" s="45">
        <v>4</v>
      </c>
      <c r="C123" s="37">
        <v>0</v>
      </c>
      <c r="D123" s="37">
        <v>4</v>
      </c>
      <c r="E123" s="45">
        <v>1119</v>
      </c>
      <c r="F123" s="37">
        <v>0</v>
      </c>
      <c r="G123" s="37">
        <v>1119</v>
      </c>
      <c r="H123" s="45">
        <v>365</v>
      </c>
      <c r="I123" s="37">
        <v>0</v>
      </c>
      <c r="J123" s="37">
        <v>365</v>
      </c>
      <c r="K123" s="45">
        <v>32</v>
      </c>
      <c r="L123" s="37">
        <v>0</v>
      </c>
      <c r="M123" s="37">
        <v>32</v>
      </c>
      <c r="N123" s="45">
        <v>0</v>
      </c>
      <c r="O123" s="37">
        <v>0</v>
      </c>
      <c r="P123" s="37">
        <v>0</v>
      </c>
      <c r="Q123" s="45">
        <v>0</v>
      </c>
      <c r="R123" s="37">
        <v>0</v>
      </c>
      <c r="S123" s="37">
        <v>0</v>
      </c>
      <c r="T123" s="45">
        <v>0</v>
      </c>
      <c r="U123" s="37">
        <v>0</v>
      </c>
      <c r="V123" s="37">
        <v>0</v>
      </c>
      <c r="W123" s="45">
        <v>0</v>
      </c>
      <c r="X123" s="37">
        <v>0</v>
      </c>
      <c r="Y123" s="37">
        <v>0</v>
      </c>
      <c r="Z123" s="45">
        <v>332</v>
      </c>
      <c r="AA123" s="37">
        <v>0</v>
      </c>
      <c r="AB123" s="37">
        <v>332</v>
      </c>
      <c r="AC123" s="45">
        <v>1092</v>
      </c>
      <c r="AD123" s="37">
        <v>0</v>
      </c>
      <c r="AE123" s="37">
        <v>1092</v>
      </c>
      <c r="AF123" s="45">
        <v>0</v>
      </c>
      <c r="AG123" s="37">
        <v>0</v>
      </c>
      <c r="AH123" s="37">
        <v>0</v>
      </c>
      <c r="AI123" s="45">
        <v>0</v>
      </c>
      <c r="AJ123" s="37">
        <v>0</v>
      </c>
      <c r="AK123" s="37">
        <v>0</v>
      </c>
      <c r="AL123" s="45">
        <v>1323</v>
      </c>
      <c r="AM123" s="37">
        <v>379</v>
      </c>
      <c r="AN123" s="37">
        <v>944</v>
      </c>
      <c r="AO123" s="45">
        <v>863</v>
      </c>
      <c r="AP123" s="37">
        <v>430</v>
      </c>
      <c r="AQ123" s="37">
        <v>433</v>
      </c>
      <c r="AR123" s="45">
        <v>192</v>
      </c>
      <c r="AS123" s="37">
        <v>0</v>
      </c>
      <c r="AT123" s="37">
        <v>192</v>
      </c>
      <c r="AU123" s="45">
        <v>0</v>
      </c>
      <c r="AV123" s="37">
        <v>0</v>
      </c>
      <c r="AW123" s="37">
        <v>0</v>
      </c>
      <c r="AX123" s="45">
        <v>0</v>
      </c>
      <c r="AY123" s="37">
        <v>0</v>
      </c>
      <c r="AZ123" s="37">
        <v>0</v>
      </c>
      <c r="BA123" s="45">
        <v>0</v>
      </c>
      <c r="BB123" s="37">
        <v>0</v>
      </c>
      <c r="BC123" s="37">
        <v>0</v>
      </c>
      <c r="BD123" s="45">
        <v>0</v>
      </c>
      <c r="BE123" s="37">
        <v>0</v>
      </c>
      <c r="BF123" s="37">
        <v>0</v>
      </c>
      <c r="BG123" s="45">
        <v>60</v>
      </c>
      <c r="BH123" s="37">
        <v>0</v>
      </c>
      <c r="BI123" s="37">
        <v>60</v>
      </c>
      <c r="BJ123" s="45">
        <v>0</v>
      </c>
      <c r="BK123" s="37">
        <v>0</v>
      </c>
      <c r="BL123" s="37">
        <v>0</v>
      </c>
      <c r="BM123" s="45">
        <v>0</v>
      </c>
      <c r="BN123" s="37">
        <v>0</v>
      </c>
      <c r="BO123" s="37">
        <v>0</v>
      </c>
      <c r="BP123" s="45">
        <v>0</v>
      </c>
      <c r="BQ123" s="37">
        <v>0</v>
      </c>
      <c r="BR123" s="37">
        <v>0</v>
      </c>
      <c r="BS123" s="45">
        <v>0</v>
      </c>
      <c r="BT123" s="37">
        <v>0</v>
      </c>
      <c r="BU123" s="37">
        <v>0</v>
      </c>
      <c r="BV123" s="45">
        <v>0</v>
      </c>
      <c r="BW123" s="37">
        <v>0</v>
      </c>
      <c r="BX123" s="37">
        <v>0</v>
      </c>
      <c r="BY123" s="45">
        <v>0</v>
      </c>
      <c r="BZ123" s="37">
        <v>0</v>
      </c>
      <c r="CA123" s="37">
        <v>0</v>
      </c>
      <c r="CB123" s="45">
        <v>0</v>
      </c>
      <c r="CC123" s="37">
        <v>0</v>
      </c>
      <c r="CD123" s="37">
        <v>0</v>
      </c>
      <c r="CE123" s="45">
        <v>0</v>
      </c>
      <c r="CF123" s="37">
        <v>0</v>
      </c>
      <c r="CG123" s="37">
        <v>0</v>
      </c>
      <c r="CH123" s="45">
        <v>0</v>
      </c>
      <c r="CI123" s="37">
        <v>0</v>
      </c>
      <c r="CJ123" s="37">
        <v>0</v>
      </c>
      <c r="CK123" s="45">
        <v>0</v>
      </c>
      <c r="CL123" s="37">
        <v>0</v>
      </c>
      <c r="CM123" s="52">
        <v>0</v>
      </c>
    </row>
    <row r="124" spans="1:91" s="9" customFormat="1" ht="14.25" customHeight="1" x14ac:dyDescent="0.2">
      <c r="A124" s="30" t="s">
        <v>25</v>
      </c>
      <c r="B124" s="45">
        <v>406</v>
      </c>
      <c r="C124" s="37">
        <v>138</v>
      </c>
      <c r="D124" s="37">
        <v>268</v>
      </c>
      <c r="E124" s="45">
        <v>3309</v>
      </c>
      <c r="F124" s="37">
        <v>62</v>
      </c>
      <c r="G124" s="37">
        <v>3247</v>
      </c>
      <c r="H124" s="45">
        <v>1940</v>
      </c>
      <c r="I124" s="37">
        <v>120</v>
      </c>
      <c r="J124" s="37">
        <v>1820</v>
      </c>
      <c r="K124" s="45">
        <v>1973</v>
      </c>
      <c r="L124" s="37">
        <v>143</v>
      </c>
      <c r="M124" s="37">
        <v>1830</v>
      </c>
      <c r="N124" s="45">
        <v>453</v>
      </c>
      <c r="O124" s="37">
        <v>237</v>
      </c>
      <c r="P124" s="37">
        <v>216</v>
      </c>
      <c r="Q124" s="45">
        <v>2160</v>
      </c>
      <c r="R124" s="37">
        <v>0</v>
      </c>
      <c r="S124" s="37">
        <v>2160</v>
      </c>
      <c r="T124" s="45">
        <v>864</v>
      </c>
      <c r="U124" s="37">
        <v>180</v>
      </c>
      <c r="V124" s="37">
        <v>684</v>
      </c>
      <c r="W124" s="45">
        <v>226</v>
      </c>
      <c r="X124" s="37">
        <v>96</v>
      </c>
      <c r="Y124" s="37">
        <v>130</v>
      </c>
      <c r="Z124" s="45">
        <v>2465</v>
      </c>
      <c r="AA124" s="37">
        <v>233</v>
      </c>
      <c r="AB124" s="37">
        <v>2232</v>
      </c>
      <c r="AC124" s="45">
        <v>1528</v>
      </c>
      <c r="AD124" s="37">
        <v>0</v>
      </c>
      <c r="AE124" s="37">
        <v>1528</v>
      </c>
      <c r="AF124" s="45">
        <v>1529</v>
      </c>
      <c r="AG124" s="37">
        <v>600</v>
      </c>
      <c r="AH124" s="37">
        <v>929</v>
      </c>
      <c r="AI124" s="45">
        <v>845</v>
      </c>
      <c r="AJ124" s="37">
        <v>0</v>
      </c>
      <c r="AK124" s="37">
        <v>845</v>
      </c>
      <c r="AL124" s="45">
        <v>375</v>
      </c>
      <c r="AM124" s="37">
        <v>235</v>
      </c>
      <c r="AN124" s="37">
        <v>140</v>
      </c>
      <c r="AO124" s="45">
        <v>543</v>
      </c>
      <c r="AP124" s="37">
        <v>123</v>
      </c>
      <c r="AQ124" s="37">
        <v>420</v>
      </c>
      <c r="AR124" s="45">
        <v>974</v>
      </c>
      <c r="AS124" s="37">
        <v>0</v>
      </c>
      <c r="AT124" s="37">
        <v>974</v>
      </c>
      <c r="AU124" s="45">
        <v>2454</v>
      </c>
      <c r="AV124" s="37">
        <v>0</v>
      </c>
      <c r="AW124" s="37">
        <v>2454</v>
      </c>
      <c r="AX124" s="45">
        <v>175</v>
      </c>
      <c r="AY124" s="37">
        <v>0</v>
      </c>
      <c r="AZ124" s="37">
        <v>175</v>
      </c>
      <c r="BA124" s="45">
        <v>4085</v>
      </c>
      <c r="BB124" s="37">
        <v>2259</v>
      </c>
      <c r="BC124" s="37">
        <v>1826</v>
      </c>
      <c r="BD124" s="45">
        <v>1387</v>
      </c>
      <c r="BE124" s="37">
        <v>307</v>
      </c>
      <c r="BF124" s="37">
        <v>1080</v>
      </c>
      <c r="BG124" s="45">
        <v>3591</v>
      </c>
      <c r="BH124" s="37">
        <v>2149</v>
      </c>
      <c r="BI124" s="37">
        <v>1442</v>
      </c>
      <c r="BJ124" s="45">
        <v>735</v>
      </c>
      <c r="BK124" s="37">
        <v>150</v>
      </c>
      <c r="BL124" s="37">
        <v>585</v>
      </c>
      <c r="BM124" s="45">
        <v>1609</v>
      </c>
      <c r="BN124" s="37">
        <v>309</v>
      </c>
      <c r="BO124" s="37">
        <v>1300</v>
      </c>
      <c r="BP124" s="45">
        <v>3245</v>
      </c>
      <c r="BQ124" s="37">
        <v>955</v>
      </c>
      <c r="BR124" s="37">
        <v>2290</v>
      </c>
      <c r="BS124" s="45">
        <v>1873</v>
      </c>
      <c r="BT124" s="37">
        <v>233</v>
      </c>
      <c r="BU124" s="37">
        <v>1640</v>
      </c>
      <c r="BV124" s="45">
        <v>6443</v>
      </c>
      <c r="BW124" s="37">
        <v>4985</v>
      </c>
      <c r="BX124" s="37">
        <v>1458</v>
      </c>
      <c r="BY124" s="45">
        <v>6104</v>
      </c>
      <c r="BZ124" s="37">
        <v>4239</v>
      </c>
      <c r="CA124" s="37">
        <v>1865</v>
      </c>
      <c r="CB124" s="45">
        <v>1378</v>
      </c>
      <c r="CC124" s="37">
        <v>133</v>
      </c>
      <c r="CD124" s="37">
        <v>1245</v>
      </c>
      <c r="CE124" s="45">
        <v>1405</v>
      </c>
      <c r="CF124" s="37">
        <v>194</v>
      </c>
      <c r="CG124" s="37">
        <v>1211</v>
      </c>
      <c r="CH124" s="45">
        <v>2673</v>
      </c>
      <c r="CI124" s="37">
        <v>323</v>
      </c>
      <c r="CJ124" s="37">
        <v>2350</v>
      </c>
      <c r="CK124" s="45">
        <v>1851</v>
      </c>
      <c r="CL124" s="37">
        <v>751</v>
      </c>
      <c r="CM124" s="52">
        <v>1100</v>
      </c>
    </row>
    <row r="125" spans="1:91" s="9" customFormat="1" ht="14.25" customHeight="1" x14ac:dyDescent="0.2">
      <c r="A125" s="30" t="s">
        <v>26</v>
      </c>
      <c r="B125" s="45">
        <v>118</v>
      </c>
      <c r="C125" s="37">
        <v>0</v>
      </c>
      <c r="D125" s="37">
        <v>118</v>
      </c>
      <c r="E125" s="45">
        <v>564</v>
      </c>
      <c r="F125" s="37">
        <v>0</v>
      </c>
      <c r="G125" s="37">
        <v>564</v>
      </c>
      <c r="H125" s="45">
        <v>370</v>
      </c>
      <c r="I125" s="37">
        <v>0</v>
      </c>
      <c r="J125" s="37">
        <v>370</v>
      </c>
      <c r="K125" s="45">
        <v>449</v>
      </c>
      <c r="L125" s="37">
        <v>70</v>
      </c>
      <c r="M125" s="37">
        <v>379</v>
      </c>
      <c r="N125" s="45">
        <v>81</v>
      </c>
      <c r="O125" s="37">
        <v>30</v>
      </c>
      <c r="P125" s="37">
        <v>51</v>
      </c>
      <c r="Q125" s="45">
        <v>283</v>
      </c>
      <c r="R125" s="37">
        <v>220</v>
      </c>
      <c r="S125" s="37">
        <v>63</v>
      </c>
      <c r="T125" s="45">
        <v>0</v>
      </c>
      <c r="U125" s="37">
        <v>0</v>
      </c>
      <c r="V125" s="37">
        <v>0</v>
      </c>
      <c r="W125" s="45">
        <v>1494</v>
      </c>
      <c r="X125" s="37">
        <v>1085</v>
      </c>
      <c r="Y125" s="37">
        <v>409</v>
      </c>
      <c r="Z125" s="45">
        <v>2064</v>
      </c>
      <c r="AA125" s="37">
        <v>1675</v>
      </c>
      <c r="AB125" s="37">
        <v>389</v>
      </c>
      <c r="AC125" s="45">
        <v>344</v>
      </c>
      <c r="AD125" s="37">
        <v>0</v>
      </c>
      <c r="AE125" s="37">
        <v>344</v>
      </c>
      <c r="AF125" s="45">
        <v>1427</v>
      </c>
      <c r="AG125" s="37">
        <v>33</v>
      </c>
      <c r="AH125" s="37">
        <v>1394</v>
      </c>
      <c r="AI125" s="45">
        <v>815</v>
      </c>
      <c r="AJ125" s="37">
        <v>199</v>
      </c>
      <c r="AK125" s="37">
        <v>616</v>
      </c>
      <c r="AL125" s="45">
        <v>130</v>
      </c>
      <c r="AM125" s="37">
        <v>19</v>
      </c>
      <c r="AN125" s="37">
        <v>111</v>
      </c>
      <c r="AO125" s="45">
        <v>702</v>
      </c>
      <c r="AP125" s="37">
        <v>139</v>
      </c>
      <c r="AQ125" s="37">
        <v>563</v>
      </c>
      <c r="AR125" s="45">
        <v>1970</v>
      </c>
      <c r="AS125" s="37">
        <v>124</v>
      </c>
      <c r="AT125" s="37">
        <v>1846</v>
      </c>
      <c r="AU125" s="45">
        <v>1504</v>
      </c>
      <c r="AV125" s="37">
        <v>0</v>
      </c>
      <c r="AW125" s="37">
        <v>1504</v>
      </c>
      <c r="AX125" s="45">
        <v>858</v>
      </c>
      <c r="AY125" s="37">
        <v>94</v>
      </c>
      <c r="AZ125" s="37">
        <v>764</v>
      </c>
      <c r="BA125" s="45">
        <v>2507</v>
      </c>
      <c r="BB125" s="37">
        <v>2003</v>
      </c>
      <c r="BC125" s="37">
        <v>504</v>
      </c>
      <c r="BD125" s="45">
        <v>870</v>
      </c>
      <c r="BE125" s="37">
        <v>500</v>
      </c>
      <c r="BF125" s="37">
        <v>370</v>
      </c>
      <c r="BG125" s="45">
        <v>925</v>
      </c>
      <c r="BH125" s="37">
        <v>0</v>
      </c>
      <c r="BI125" s="37">
        <v>925</v>
      </c>
      <c r="BJ125" s="45">
        <v>88</v>
      </c>
      <c r="BK125" s="37">
        <v>0</v>
      </c>
      <c r="BL125" s="37">
        <v>88</v>
      </c>
      <c r="BM125" s="45">
        <v>475</v>
      </c>
      <c r="BN125" s="37">
        <v>0</v>
      </c>
      <c r="BO125" s="37">
        <v>475</v>
      </c>
      <c r="BP125" s="45">
        <v>2386</v>
      </c>
      <c r="BQ125" s="37">
        <v>2266</v>
      </c>
      <c r="BR125" s="37">
        <v>120</v>
      </c>
      <c r="BS125" s="45">
        <v>2581</v>
      </c>
      <c r="BT125" s="37">
        <v>1690</v>
      </c>
      <c r="BU125" s="37">
        <v>891</v>
      </c>
      <c r="BV125" s="45">
        <v>756</v>
      </c>
      <c r="BW125" s="37">
        <v>633</v>
      </c>
      <c r="BX125" s="37">
        <v>123</v>
      </c>
      <c r="BY125" s="45">
        <v>1708</v>
      </c>
      <c r="BZ125" s="37">
        <v>665</v>
      </c>
      <c r="CA125" s="37">
        <v>1043</v>
      </c>
      <c r="CB125" s="45">
        <v>631</v>
      </c>
      <c r="CC125" s="37">
        <v>470</v>
      </c>
      <c r="CD125" s="37">
        <v>161</v>
      </c>
      <c r="CE125" s="45">
        <v>651</v>
      </c>
      <c r="CF125" s="37">
        <v>127</v>
      </c>
      <c r="CG125" s="37">
        <v>524</v>
      </c>
      <c r="CH125" s="45">
        <v>141</v>
      </c>
      <c r="CI125" s="37">
        <v>6</v>
      </c>
      <c r="CJ125" s="37">
        <v>135</v>
      </c>
      <c r="CK125" s="45">
        <v>328</v>
      </c>
      <c r="CL125" s="37">
        <v>328</v>
      </c>
      <c r="CM125" s="52">
        <v>0</v>
      </c>
    </row>
    <row r="126" spans="1:91" s="9" customFormat="1" ht="14.25" customHeight="1" x14ac:dyDescent="0.2">
      <c r="A126" s="30" t="s">
        <v>98</v>
      </c>
      <c r="B126" s="45">
        <v>5679</v>
      </c>
      <c r="C126" s="37">
        <v>79</v>
      </c>
      <c r="D126" s="37">
        <v>5600</v>
      </c>
      <c r="E126" s="45">
        <v>5413</v>
      </c>
      <c r="F126" s="37">
        <v>1207</v>
      </c>
      <c r="G126" s="37">
        <v>4206</v>
      </c>
      <c r="H126" s="45">
        <v>2454</v>
      </c>
      <c r="I126" s="37">
        <v>351</v>
      </c>
      <c r="J126" s="37">
        <v>2103</v>
      </c>
      <c r="K126" s="45">
        <v>4332</v>
      </c>
      <c r="L126" s="37">
        <v>1334</v>
      </c>
      <c r="M126" s="37">
        <v>2998</v>
      </c>
      <c r="N126" s="45">
        <v>3815</v>
      </c>
      <c r="O126" s="37">
        <v>1542</v>
      </c>
      <c r="P126" s="37">
        <v>2273</v>
      </c>
      <c r="Q126" s="45">
        <v>969</v>
      </c>
      <c r="R126" s="37">
        <v>152</v>
      </c>
      <c r="S126" s="37">
        <v>817</v>
      </c>
      <c r="T126" s="45">
        <v>2610</v>
      </c>
      <c r="U126" s="37">
        <v>261</v>
      </c>
      <c r="V126" s="37">
        <v>2349</v>
      </c>
      <c r="W126" s="45">
        <v>2299</v>
      </c>
      <c r="X126" s="37">
        <v>748</v>
      </c>
      <c r="Y126" s="37">
        <v>1551</v>
      </c>
      <c r="Z126" s="45">
        <v>5523</v>
      </c>
      <c r="AA126" s="37">
        <v>3083</v>
      </c>
      <c r="AB126" s="37">
        <v>2440</v>
      </c>
      <c r="AC126" s="45">
        <v>2500</v>
      </c>
      <c r="AD126" s="37">
        <v>1005</v>
      </c>
      <c r="AE126" s="37">
        <v>1495</v>
      </c>
      <c r="AF126" s="45">
        <v>4894</v>
      </c>
      <c r="AG126" s="37">
        <v>397</v>
      </c>
      <c r="AH126" s="37">
        <v>4497</v>
      </c>
      <c r="AI126" s="45">
        <v>4230</v>
      </c>
      <c r="AJ126" s="37">
        <v>503</v>
      </c>
      <c r="AK126" s="37">
        <v>3727</v>
      </c>
      <c r="AL126" s="45">
        <v>4832</v>
      </c>
      <c r="AM126" s="37">
        <v>2054</v>
      </c>
      <c r="AN126" s="37">
        <v>2778</v>
      </c>
      <c r="AO126" s="45">
        <v>10377</v>
      </c>
      <c r="AP126" s="37">
        <v>4750</v>
      </c>
      <c r="AQ126" s="37">
        <v>5627</v>
      </c>
      <c r="AR126" s="45">
        <v>7088</v>
      </c>
      <c r="AS126" s="37">
        <v>3860</v>
      </c>
      <c r="AT126" s="37">
        <v>3228</v>
      </c>
      <c r="AU126" s="45">
        <v>3411</v>
      </c>
      <c r="AV126" s="37">
        <v>768</v>
      </c>
      <c r="AW126" s="37">
        <v>2643</v>
      </c>
      <c r="AX126" s="45">
        <v>5477</v>
      </c>
      <c r="AY126" s="37">
        <v>2731</v>
      </c>
      <c r="AZ126" s="37">
        <v>2746</v>
      </c>
      <c r="BA126" s="45">
        <v>5245</v>
      </c>
      <c r="BB126" s="37">
        <v>270</v>
      </c>
      <c r="BC126" s="37">
        <v>4975</v>
      </c>
      <c r="BD126" s="45">
        <v>1683</v>
      </c>
      <c r="BE126" s="37">
        <v>481</v>
      </c>
      <c r="BF126" s="37">
        <v>1202</v>
      </c>
      <c r="BG126" s="45">
        <v>4350</v>
      </c>
      <c r="BH126" s="37">
        <v>3087</v>
      </c>
      <c r="BI126" s="37">
        <v>1263</v>
      </c>
      <c r="BJ126" s="45">
        <v>7898</v>
      </c>
      <c r="BK126" s="37">
        <v>7116</v>
      </c>
      <c r="BL126" s="37">
        <v>782</v>
      </c>
      <c r="BM126" s="45">
        <v>4017</v>
      </c>
      <c r="BN126" s="37">
        <v>1597</v>
      </c>
      <c r="BO126" s="37">
        <v>2420</v>
      </c>
      <c r="BP126" s="45">
        <v>2510</v>
      </c>
      <c r="BQ126" s="37">
        <v>2110</v>
      </c>
      <c r="BR126" s="37">
        <v>400</v>
      </c>
      <c r="BS126" s="45">
        <v>8358</v>
      </c>
      <c r="BT126" s="37">
        <v>4398</v>
      </c>
      <c r="BU126" s="37">
        <v>3960</v>
      </c>
      <c r="BV126" s="45">
        <v>8592</v>
      </c>
      <c r="BW126" s="37">
        <v>3831</v>
      </c>
      <c r="BX126" s="37">
        <v>4761</v>
      </c>
      <c r="BY126" s="45">
        <v>10715</v>
      </c>
      <c r="BZ126" s="37">
        <v>8075</v>
      </c>
      <c r="CA126" s="37">
        <v>2640</v>
      </c>
      <c r="CB126" s="45">
        <v>4873</v>
      </c>
      <c r="CC126" s="37">
        <v>2332</v>
      </c>
      <c r="CD126" s="37">
        <v>2541</v>
      </c>
      <c r="CE126" s="45">
        <v>6829</v>
      </c>
      <c r="CF126" s="37">
        <v>2834</v>
      </c>
      <c r="CG126" s="37">
        <v>3995</v>
      </c>
      <c r="CH126" s="45">
        <v>9305</v>
      </c>
      <c r="CI126" s="37">
        <v>3092</v>
      </c>
      <c r="CJ126" s="37">
        <v>6213</v>
      </c>
      <c r="CK126" s="45">
        <v>8180</v>
      </c>
      <c r="CL126" s="37">
        <v>4428</v>
      </c>
      <c r="CM126" s="52">
        <v>3752</v>
      </c>
    </row>
    <row r="127" spans="1:91" s="9" customFormat="1" ht="14.25" customHeight="1" x14ac:dyDescent="0.2">
      <c r="A127" s="30" t="s">
        <v>101</v>
      </c>
      <c r="B127" s="45">
        <v>4626</v>
      </c>
      <c r="C127" s="37">
        <v>1238</v>
      </c>
      <c r="D127" s="37">
        <v>3388</v>
      </c>
      <c r="E127" s="45">
        <v>3860</v>
      </c>
      <c r="F127" s="37">
        <v>170</v>
      </c>
      <c r="G127" s="37">
        <v>3690</v>
      </c>
      <c r="H127" s="45">
        <v>5834</v>
      </c>
      <c r="I127" s="37">
        <v>0</v>
      </c>
      <c r="J127" s="37">
        <v>5834</v>
      </c>
      <c r="K127" s="45">
        <v>3958</v>
      </c>
      <c r="L127" s="37">
        <v>18</v>
      </c>
      <c r="M127" s="37">
        <v>3940</v>
      </c>
      <c r="N127" s="45">
        <v>1882</v>
      </c>
      <c r="O127" s="37">
        <v>22</v>
      </c>
      <c r="P127" s="37">
        <v>1860</v>
      </c>
      <c r="Q127" s="45">
        <v>2547</v>
      </c>
      <c r="R127" s="37">
        <v>350</v>
      </c>
      <c r="S127" s="37">
        <v>2197</v>
      </c>
      <c r="T127" s="45">
        <v>2485</v>
      </c>
      <c r="U127" s="37">
        <v>460</v>
      </c>
      <c r="V127" s="37">
        <v>2025</v>
      </c>
      <c r="W127" s="45">
        <v>3960</v>
      </c>
      <c r="X127" s="37">
        <v>0</v>
      </c>
      <c r="Y127" s="37">
        <v>3960</v>
      </c>
      <c r="Z127" s="45">
        <v>2697</v>
      </c>
      <c r="AA127" s="37">
        <v>97</v>
      </c>
      <c r="AB127" s="37">
        <v>2600</v>
      </c>
      <c r="AC127" s="45">
        <v>3771</v>
      </c>
      <c r="AD127" s="37">
        <v>1135</v>
      </c>
      <c r="AE127" s="37">
        <v>2636</v>
      </c>
      <c r="AF127" s="45">
        <v>3918</v>
      </c>
      <c r="AG127" s="37">
        <v>855</v>
      </c>
      <c r="AH127" s="37">
        <v>3063</v>
      </c>
      <c r="AI127" s="45">
        <v>3221</v>
      </c>
      <c r="AJ127" s="37">
        <v>0</v>
      </c>
      <c r="AK127" s="37">
        <v>3221</v>
      </c>
      <c r="AL127" s="45">
        <v>3582</v>
      </c>
      <c r="AM127" s="37">
        <v>40</v>
      </c>
      <c r="AN127" s="37">
        <v>3542</v>
      </c>
      <c r="AO127" s="45">
        <v>4282</v>
      </c>
      <c r="AP127" s="37">
        <v>0</v>
      </c>
      <c r="AQ127" s="37">
        <v>4282</v>
      </c>
      <c r="AR127" s="45">
        <v>2554</v>
      </c>
      <c r="AS127" s="37">
        <v>348</v>
      </c>
      <c r="AT127" s="37">
        <v>2206</v>
      </c>
      <c r="AU127" s="45">
        <v>997</v>
      </c>
      <c r="AV127" s="37">
        <v>20</v>
      </c>
      <c r="AW127" s="37">
        <v>977</v>
      </c>
      <c r="AX127" s="45">
        <v>776</v>
      </c>
      <c r="AY127" s="37">
        <v>0</v>
      </c>
      <c r="AZ127" s="37">
        <v>776</v>
      </c>
      <c r="BA127" s="45">
        <v>2201</v>
      </c>
      <c r="BB127" s="37">
        <v>80</v>
      </c>
      <c r="BC127" s="37">
        <v>2121</v>
      </c>
      <c r="BD127" s="45">
        <v>1822</v>
      </c>
      <c r="BE127" s="37">
        <v>320</v>
      </c>
      <c r="BF127" s="37">
        <v>1502</v>
      </c>
      <c r="BG127" s="45">
        <v>1732</v>
      </c>
      <c r="BH127" s="37">
        <v>0</v>
      </c>
      <c r="BI127" s="37">
        <v>1732</v>
      </c>
      <c r="BJ127" s="45">
        <v>268</v>
      </c>
      <c r="BK127" s="37">
        <v>15</v>
      </c>
      <c r="BL127" s="37">
        <v>253</v>
      </c>
      <c r="BM127" s="45">
        <v>547</v>
      </c>
      <c r="BN127" s="37">
        <v>77</v>
      </c>
      <c r="BO127" s="37">
        <v>470</v>
      </c>
      <c r="BP127" s="45">
        <v>2028</v>
      </c>
      <c r="BQ127" s="37">
        <v>113</v>
      </c>
      <c r="BR127" s="37">
        <v>1915</v>
      </c>
      <c r="BS127" s="45">
        <v>4637</v>
      </c>
      <c r="BT127" s="37">
        <v>120</v>
      </c>
      <c r="BU127" s="37">
        <v>4517</v>
      </c>
      <c r="BV127" s="45">
        <v>2530</v>
      </c>
      <c r="BW127" s="37">
        <v>500</v>
      </c>
      <c r="BX127" s="37">
        <v>2030</v>
      </c>
      <c r="BY127" s="45">
        <v>2082</v>
      </c>
      <c r="BZ127" s="37">
        <v>225</v>
      </c>
      <c r="CA127" s="37">
        <v>1857</v>
      </c>
      <c r="CB127" s="45">
        <v>4222</v>
      </c>
      <c r="CC127" s="37">
        <v>2592</v>
      </c>
      <c r="CD127" s="37">
        <v>1630</v>
      </c>
      <c r="CE127" s="45">
        <v>4373</v>
      </c>
      <c r="CF127" s="37">
        <v>2125</v>
      </c>
      <c r="CG127" s="37">
        <v>2248</v>
      </c>
      <c r="CH127" s="45">
        <v>6831</v>
      </c>
      <c r="CI127" s="37">
        <v>4716</v>
      </c>
      <c r="CJ127" s="37">
        <v>2115</v>
      </c>
      <c r="CK127" s="45">
        <v>9514</v>
      </c>
      <c r="CL127" s="37">
        <v>5489</v>
      </c>
      <c r="CM127" s="52">
        <v>4025</v>
      </c>
    </row>
    <row r="128" spans="1:91" s="9" customFormat="1" ht="14.25" customHeight="1" x14ac:dyDescent="0.2">
      <c r="A128" s="65"/>
      <c r="B128" s="45"/>
      <c r="C128" s="37"/>
      <c r="D128" s="37"/>
      <c r="E128" s="45"/>
      <c r="F128" s="37"/>
      <c r="G128" s="37"/>
      <c r="H128" s="45"/>
      <c r="I128" s="37"/>
      <c r="J128" s="37"/>
      <c r="K128" s="45"/>
      <c r="L128" s="37"/>
      <c r="M128" s="37"/>
      <c r="N128" s="45"/>
      <c r="O128" s="37"/>
      <c r="P128" s="37"/>
      <c r="Q128" s="45"/>
      <c r="R128" s="37"/>
      <c r="S128" s="37"/>
      <c r="T128" s="45"/>
      <c r="U128" s="37"/>
      <c r="V128" s="37"/>
      <c r="W128" s="45"/>
      <c r="X128" s="37"/>
      <c r="Y128" s="37"/>
      <c r="Z128" s="45"/>
      <c r="AA128" s="37"/>
      <c r="AB128" s="37"/>
      <c r="AC128" s="45"/>
      <c r="AD128" s="37"/>
      <c r="AE128" s="37"/>
      <c r="AF128" s="45"/>
      <c r="AG128" s="37"/>
      <c r="AH128" s="37"/>
      <c r="AI128" s="45"/>
      <c r="AJ128" s="37"/>
      <c r="AK128" s="37"/>
      <c r="AL128" s="45"/>
      <c r="AM128" s="37"/>
      <c r="AN128" s="37"/>
      <c r="AO128" s="45"/>
      <c r="AP128" s="37"/>
      <c r="AQ128" s="37"/>
      <c r="AR128" s="45"/>
      <c r="AS128" s="37"/>
      <c r="AT128" s="37"/>
      <c r="AU128" s="45"/>
      <c r="AV128" s="37"/>
      <c r="AW128" s="37"/>
      <c r="AX128" s="45"/>
      <c r="AY128" s="37"/>
      <c r="AZ128" s="37"/>
      <c r="BA128" s="45"/>
      <c r="BB128" s="37"/>
      <c r="BC128" s="37"/>
      <c r="BD128" s="45"/>
      <c r="BE128" s="37"/>
      <c r="BF128" s="37"/>
      <c r="BG128" s="45"/>
      <c r="BH128" s="37"/>
      <c r="BI128" s="37"/>
      <c r="BJ128" s="45"/>
      <c r="BK128" s="37"/>
      <c r="BL128" s="37"/>
      <c r="BM128" s="45"/>
      <c r="BN128" s="37"/>
      <c r="BO128" s="37"/>
      <c r="BP128" s="45"/>
      <c r="BQ128" s="37"/>
      <c r="BR128" s="37"/>
      <c r="BS128" s="45"/>
      <c r="BT128" s="37"/>
      <c r="BU128" s="37"/>
      <c r="BV128" s="45"/>
      <c r="BW128" s="37"/>
      <c r="BX128" s="37"/>
      <c r="BY128" s="45"/>
      <c r="BZ128" s="37"/>
      <c r="CA128" s="37"/>
      <c r="CB128" s="45"/>
      <c r="CC128" s="37"/>
      <c r="CD128" s="37"/>
      <c r="CE128" s="45"/>
      <c r="CF128" s="37"/>
      <c r="CG128" s="37"/>
      <c r="CH128" s="45"/>
      <c r="CI128" s="37"/>
      <c r="CJ128" s="37"/>
      <c r="CK128" s="45"/>
      <c r="CL128" s="37"/>
      <c r="CM128" s="52"/>
    </row>
    <row r="129" spans="1:91" s="9" customFormat="1" ht="14.25" customHeight="1" x14ac:dyDescent="0.2">
      <c r="A129" s="66" t="str">
        <f>VLOOKUP("&lt;Zeilentitel_13&gt;",Uebersetzungen!$B$3:$E$324,Uebersetzungen!$B$2+1,FALSE)</f>
        <v>Unzuteilbar</v>
      </c>
      <c r="B129" s="46">
        <v>278830</v>
      </c>
      <c r="C129" s="39">
        <v>238771</v>
      </c>
      <c r="D129" s="39">
        <v>40059</v>
      </c>
      <c r="E129" s="46">
        <v>296410</v>
      </c>
      <c r="F129" s="39">
        <v>228075</v>
      </c>
      <c r="G129" s="39">
        <v>68335</v>
      </c>
      <c r="H129" s="46">
        <v>279866</v>
      </c>
      <c r="I129" s="39">
        <v>204038</v>
      </c>
      <c r="J129" s="39">
        <v>75828</v>
      </c>
      <c r="K129" s="46">
        <v>285974</v>
      </c>
      <c r="L129" s="39">
        <v>241198</v>
      </c>
      <c r="M129" s="39">
        <v>44776</v>
      </c>
      <c r="N129" s="46">
        <v>279179</v>
      </c>
      <c r="O129" s="39">
        <v>230703</v>
      </c>
      <c r="P129" s="39">
        <v>48476</v>
      </c>
      <c r="Q129" s="46">
        <v>329170</v>
      </c>
      <c r="R129" s="39">
        <v>233522</v>
      </c>
      <c r="S129" s="39">
        <v>95648</v>
      </c>
      <c r="T129" s="46">
        <v>305448</v>
      </c>
      <c r="U129" s="39">
        <v>235116</v>
      </c>
      <c r="V129" s="39">
        <v>70332</v>
      </c>
      <c r="W129" s="46">
        <v>340926</v>
      </c>
      <c r="X129" s="39">
        <v>255823</v>
      </c>
      <c r="Y129" s="39">
        <v>85103</v>
      </c>
      <c r="Z129" s="46">
        <v>408472</v>
      </c>
      <c r="AA129" s="39">
        <v>301256</v>
      </c>
      <c r="AB129" s="39">
        <v>107216</v>
      </c>
      <c r="AC129" s="46">
        <v>493044</v>
      </c>
      <c r="AD129" s="39">
        <v>350882</v>
      </c>
      <c r="AE129" s="39">
        <v>142162</v>
      </c>
      <c r="AF129" s="46">
        <v>407986</v>
      </c>
      <c r="AG129" s="39">
        <v>294486</v>
      </c>
      <c r="AH129" s="39">
        <v>113500</v>
      </c>
      <c r="AI129" s="46">
        <v>421679</v>
      </c>
      <c r="AJ129" s="39">
        <v>378245</v>
      </c>
      <c r="AK129" s="39">
        <v>43434</v>
      </c>
      <c r="AL129" s="46">
        <v>450799</v>
      </c>
      <c r="AM129" s="39">
        <v>374390</v>
      </c>
      <c r="AN129" s="39">
        <v>76409</v>
      </c>
      <c r="AO129" s="46">
        <v>497383</v>
      </c>
      <c r="AP129" s="39">
        <v>438728</v>
      </c>
      <c r="AQ129" s="39">
        <v>58655</v>
      </c>
      <c r="AR129" s="46">
        <v>503407</v>
      </c>
      <c r="AS129" s="39">
        <v>432846</v>
      </c>
      <c r="AT129" s="39">
        <v>70561</v>
      </c>
      <c r="AU129" s="46">
        <v>498023</v>
      </c>
      <c r="AV129" s="39">
        <v>390525</v>
      </c>
      <c r="AW129" s="39">
        <v>107498</v>
      </c>
      <c r="AX129" s="46">
        <v>380640</v>
      </c>
      <c r="AY129" s="39">
        <v>324403</v>
      </c>
      <c r="AZ129" s="39">
        <v>56237</v>
      </c>
      <c r="BA129" s="46">
        <v>327755</v>
      </c>
      <c r="BB129" s="39">
        <v>298171</v>
      </c>
      <c r="BC129" s="39">
        <v>29584</v>
      </c>
      <c r="BD129" s="46">
        <v>310458</v>
      </c>
      <c r="BE129" s="39">
        <v>295666</v>
      </c>
      <c r="BF129" s="39">
        <v>14792</v>
      </c>
      <c r="BG129" s="46">
        <v>377280</v>
      </c>
      <c r="BH129" s="39">
        <v>342266</v>
      </c>
      <c r="BI129" s="39">
        <v>35014</v>
      </c>
      <c r="BJ129" s="46">
        <v>366311</v>
      </c>
      <c r="BK129" s="39">
        <v>346729</v>
      </c>
      <c r="BL129" s="39">
        <v>19582</v>
      </c>
      <c r="BM129" s="46">
        <v>253720</v>
      </c>
      <c r="BN129" s="39">
        <v>241920</v>
      </c>
      <c r="BO129" s="39">
        <v>11800</v>
      </c>
      <c r="BP129" s="46">
        <v>216875</v>
      </c>
      <c r="BQ129" s="39">
        <v>190846</v>
      </c>
      <c r="BR129" s="39">
        <v>26029</v>
      </c>
      <c r="BS129" s="46">
        <v>219558</v>
      </c>
      <c r="BT129" s="39">
        <v>178654</v>
      </c>
      <c r="BU129" s="39">
        <v>40904</v>
      </c>
      <c r="BV129" s="46">
        <v>219965</v>
      </c>
      <c r="BW129" s="39">
        <v>201757</v>
      </c>
      <c r="BX129" s="39">
        <v>18208</v>
      </c>
      <c r="BY129" s="46">
        <v>224354</v>
      </c>
      <c r="BZ129" s="39">
        <v>199667</v>
      </c>
      <c r="CA129" s="39">
        <v>24687</v>
      </c>
      <c r="CB129" s="46">
        <v>179848</v>
      </c>
      <c r="CC129" s="39">
        <v>159314</v>
      </c>
      <c r="CD129" s="39">
        <v>20534</v>
      </c>
      <c r="CE129" s="46">
        <v>183761</v>
      </c>
      <c r="CF129" s="39">
        <v>174576</v>
      </c>
      <c r="CG129" s="39">
        <v>9185</v>
      </c>
      <c r="CH129" s="46">
        <v>251432</v>
      </c>
      <c r="CI129" s="39">
        <v>175731</v>
      </c>
      <c r="CJ129" s="39">
        <v>75701</v>
      </c>
      <c r="CK129" s="46">
        <v>326807</v>
      </c>
      <c r="CL129" s="39">
        <v>191149</v>
      </c>
      <c r="CM129" s="53">
        <v>135658</v>
      </c>
    </row>
    <row r="130" spans="1:91" s="9" customFormat="1" ht="14.25" customHeight="1" x14ac:dyDescent="0.2">
      <c r="A130" s="1"/>
      <c r="B130" s="47"/>
      <c r="C130" s="40"/>
      <c r="D130" s="40"/>
      <c r="E130" s="47"/>
      <c r="F130" s="40"/>
      <c r="G130" s="40"/>
      <c r="H130" s="47"/>
      <c r="I130" s="40"/>
      <c r="J130" s="40"/>
      <c r="K130" s="47"/>
      <c r="L130" s="40"/>
      <c r="M130" s="40"/>
      <c r="N130" s="47"/>
      <c r="O130" s="40"/>
      <c r="P130" s="40"/>
      <c r="Q130" s="47"/>
      <c r="R130" s="40"/>
      <c r="S130" s="40"/>
      <c r="T130" s="47"/>
      <c r="U130" s="40"/>
      <c r="V130" s="40"/>
      <c r="W130" s="47"/>
      <c r="X130" s="40"/>
      <c r="Y130" s="40"/>
      <c r="Z130" s="47"/>
      <c r="AA130" s="40"/>
      <c r="AB130" s="40"/>
      <c r="AC130" s="47"/>
      <c r="AD130" s="40"/>
      <c r="AE130" s="40"/>
      <c r="AF130" s="47"/>
      <c r="AG130" s="40"/>
      <c r="AH130" s="40"/>
      <c r="AI130" s="47"/>
      <c r="AJ130" s="40"/>
      <c r="AK130" s="40"/>
      <c r="AL130" s="47"/>
      <c r="AM130" s="40"/>
      <c r="AN130" s="40"/>
      <c r="AO130" s="47"/>
      <c r="AP130" s="40"/>
      <c r="AQ130" s="40"/>
      <c r="AR130" s="47"/>
      <c r="AS130" s="40"/>
      <c r="AT130" s="40"/>
      <c r="AU130" s="47"/>
      <c r="AV130" s="40"/>
      <c r="AW130" s="40"/>
      <c r="AX130" s="47"/>
      <c r="AY130" s="40"/>
      <c r="AZ130" s="40"/>
      <c r="BA130" s="47"/>
      <c r="BB130" s="40"/>
      <c r="BC130" s="40"/>
      <c r="BD130" s="47"/>
      <c r="BE130" s="40"/>
      <c r="BF130" s="40"/>
      <c r="BG130" s="47"/>
      <c r="BH130" s="40"/>
      <c r="BI130" s="40"/>
      <c r="BJ130" s="47"/>
      <c r="BK130" s="40"/>
      <c r="BL130" s="40"/>
      <c r="BM130" s="47"/>
      <c r="BN130" s="40"/>
      <c r="BO130" s="40"/>
      <c r="BP130" s="47"/>
      <c r="BQ130" s="40"/>
      <c r="BR130" s="40"/>
      <c r="BS130" s="47"/>
      <c r="BT130" s="40"/>
      <c r="BU130" s="40"/>
      <c r="BV130" s="47"/>
      <c r="BW130" s="40"/>
      <c r="BX130" s="40"/>
      <c r="BY130" s="47"/>
      <c r="BZ130" s="40"/>
      <c r="CA130" s="40"/>
      <c r="CB130" s="47"/>
      <c r="CC130" s="40"/>
      <c r="CD130" s="40"/>
      <c r="CE130" s="47"/>
      <c r="CF130" s="40"/>
      <c r="CG130" s="40"/>
      <c r="CH130" s="47"/>
      <c r="CI130" s="40"/>
      <c r="CJ130" s="40"/>
      <c r="CK130" s="47"/>
      <c r="CL130" s="40"/>
      <c r="CM130" s="54"/>
    </row>
    <row r="131" spans="1:91" s="9" customFormat="1" ht="14.25" customHeight="1" x14ac:dyDescent="0.2">
      <c r="A131" s="29" t="str">
        <f>VLOOKUP("&lt;Zeilentitel_1&gt;",Uebersetzungen!$B$3:$E$24,Uebersetzungen!$B$2+1,FALSE)</f>
        <v>GRAUBÜNDEN</v>
      </c>
      <c r="B131" s="44">
        <v>2282146</v>
      </c>
      <c r="C131" s="36">
        <v>493544</v>
      </c>
      <c r="D131" s="36">
        <v>1788602</v>
      </c>
      <c r="E131" s="44">
        <v>2218390</v>
      </c>
      <c r="F131" s="36">
        <v>484096</v>
      </c>
      <c r="G131" s="36">
        <v>1734294</v>
      </c>
      <c r="H131" s="44">
        <v>2092490</v>
      </c>
      <c r="I131" s="36">
        <v>497925</v>
      </c>
      <c r="J131" s="36">
        <v>1594565</v>
      </c>
      <c r="K131" s="44">
        <v>2010377</v>
      </c>
      <c r="L131" s="36">
        <v>523577</v>
      </c>
      <c r="M131" s="36">
        <v>1486800</v>
      </c>
      <c r="N131" s="44">
        <v>2075388</v>
      </c>
      <c r="O131" s="36">
        <v>531643</v>
      </c>
      <c r="P131" s="36">
        <v>1543745</v>
      </c>
      <c r="Q131" s="44">
        <v>2200322</v>
      </c>
      <c r="R131" s="36">
        <v>515620</v>
      </c>
      <c r="S131" s="36">
        <v>1684702</v>
      </c>
      <c r="T131" s="44">
        <v>2136416</v>
      </c>
      <c r="U131" s="36">
        <v>485114</v>
      </c>
      <c r="V131" s="36">
        <v>1651302</v>
      </c>
      <c r="W131" s="44">
        <v>2090212</v>
      </c>
      <c r="X131" s="36">
        <v>437826</v>
      </c>
      <c r="Y131" s="36">
        <v>1652386</v>
      </c>
      <c r="Z131" s="44">
        <v>2322487</v>
      </c>
      <c r="AA131" s="36">
        <v>488514</v>
      </c>
      <c r="AB131" s="36">
        <v>1833973</v>
      </c>
      <c r="AC131" s="44">
        <v>2454367</v>
      </c>
      <c r="AD131" s="36">
        <v>540778</v>
      </c>
      <c r="AE131" s="36">
        <v>1913589</v>
      </c>
      <c r="AF131" s="44">
        <v>2472507</v>
      </c>
      <c r="AG131" s="36">
        <v>457812</v>
      </c>
      <c r="AH131" s="36">
        <v>2014695</v>
      </c>
      <c r="AI131" s="44">
        <v>2463566</v>
      </c>
      <c r="AJ131" s="36">
        <v>569031</v>
      </c>
      <c r="AK131" s="36">
        <v>1894535</v>
      </c>
      <c r="AL131" s="44">
        <v>2396039</v>
      </c>
      <c r="AM131" s="36">
        <v>555728</v>
      </c>
      <c r="AN131" s="36">
        <v>1840311</v>
      </c>
      <c r="AO131" s="44">
        <v>2256982</v>
      </c>
      <c r="AP131" s="36">
        <v>671134</v>
      </c>
      <c r="AQ131" s="36">
        <v>1585848</v>
      </c>
      <c r="AR131" s="44">
        <v>2313106</v>
      </c>
      <c r="AS131" s="36">
        <v>638198</v>
      </c>
      <c r="AT131" s="36">
        <v>1674908</v>
      </c>
      <c r="AU131" s="44">
        <v>2075038</v>
      </c>
      <c r="AV131" s="36">
        <v>590820</v>
      </c>
      <c r="AW131" s="36">
        <v>1484218</v>
      </c>
      <c r="AX131" s="44">
        <v>2097377</v>
      </c>
      <c r="AY131" s="36">
        <v>610683</v>
      </c>
      <c r="AZ131" s="36">
        <v>1486694</v>
      </c>
      <c r="BA131" s="44">
        <v>1915990</v>
      </c>
      <c r="BB131" s="36">
        <v>563201</v>
      </c>
      <c r="BC131" s="36">
        <v>1352789</v>
      </c>
      <c r="BD131" s="44">
        <v>1720157</v>
      </c>
      <c r="BE131" s="36">
        <v>510638</v>
      </c>
      <c r="BF131" s="36">
        <v>1209519</v>
      </c>
      <c r="BG131" s="44">
        <v>1883817</v>
      </c>
      <c r="BH131" s="36">
        <v>610900</v>
      </c>
      <c r="BI131" s="36">
        <v>1272917</v>
      </c>
      <c r="BJ131" s="44">
        <v>1880771</v>
      </c>
      <c r="BK131" s="36">
        <v>586402</v>
      </c>
      <c r="BL131" s="36">
        <v>1294369</v>
      </c>
      <c r="BM131" s="44">
        <v>1678682</v>
      </c>
      <c r="BN131" s="36">
        <v>521436</v>
      </c>
      <c r="BO131" s="36">
        <v>1157246</v>
      </c>
      <c r="BP131" s="44">
        <v>1653134</v>
      </c>
      <c r="BQ131" s="36">
        <v>487048</v>
      </c>
      <c r="BR131" s="36">
        <v>1166086</v>
      </c>
      <c r="BS131" s="44">
        <v>1610159</v>
      </c>
      <c r="BT131" s="36">
        <v>503162</v>
      </c>
      <c r="BU131" s="36">
        <v>1106997</v>
      </c>
      <c r="BV131" s="44">
        <v>1689056</v>
      </c>
      <c r="BW131" s="36">
        <v>570142</v>
      </c>
      <c r="BX131" s="36">
        <v>1118914</v>
      </c>
      <c r="BY131" s="44">
        <v>1795765</v>
      </c>
      <c r="BZ131" s="36">
        <v>607798</v>
      </c>
      <c r="CA131" s="36">
        <v>1187967</v>
      </c>
      <c r="CB131" s="44">
        <v>1751483</v>
      </c>
      <c r="CC131" s="36">
        <v>573901</v>
      </c>
      <c r="CD131" s="36">
        <v>1177582</v>
      </c>
      <c r="CE131" s="44">
        <v>2022713</v>
      </c>
      <c r="CF131" s="36">
        <v>642804</v>
      </c>
      <c r="CG131" s="36">
        <v>1379909</v>
      </c>
      <c r="CH131" s="44">
        <v>2219544</v>
      </c>
      <c r="CI131" s="36">
        <v>573926</v>
      </c>
      <c r="CJ131" s="36">
        <v>1645618</v>
      </c>
      <c r="CK131" s="44">
        <v>2174902</v>
      </c>
      <c r="CL131" s="36">
        <v>590797</v>
      </c>
      <c r="CM131" s="51">
        <v>1584105</v>
      </c>
    </row>
    <row r="132" spans="1:91" s="9" customFormat="1" ht="14.25" customHeight="1" x14ac:dyDescent="0.2">
      <c r="A132" s="30" t="str">
        <f>VLOOKUP("&lt;Zeilentitel_2&gt;",Uebersetzungen!$B$3:$E$24,Uebersetzungen!$B$2+1,FALSE)</f>
        <v>Region Albula</v>
      </c>
      <c r="B132" s="45">
        <v>67149</v>
      </c>
      <c r="C132" s="37">
        <v>8201</v>
      </c>
      <c r="D132" s="37">
        <v>58948</v>
      </c>
      <c r="E132" s="45">
        <v>75555</v>
      </c>
      <c r="F132" s="37">
        <v>7546</v>
      </c>
      <c r="G132" s="37">
        <v>68009</v>
      </c>
      <c r="H132" s="45">
        <v>72131</v>
      </c>
      <c r="I132" s="37">
        <v>12777</v>
      </c>
      <c r="J132" s="37">
        <v>59354</v>
      </c>
      <c r="K132" s="45">
        <v>76601</v>
      </c>
      <c r="L132" s="37">
        <v>10563</v>
      </c>
      <c r="M132" s="37">
        <v>66038</v>
      </c>
      <c r="N132" s="45">
        <v>64854</v>
      </c>
      <c r="O132" s="37">
        <v>3870</v>
      </c>
      <c r="P132" s="37">
        <v>60984</v>
      </c>
      <c r="Q132" s="45">
        <v>66922</v>
      </c>
      <c r="R132" s="37">
        <v>1678</v>
      </c>
      <c r="S132" s="37">
        <v>65244</v>
      </c>
      <c r="T132" s="45">
        <v>89743</v>
      </c>
      <c r="U132" s="37">
        <v>2156</v>
      </c>
      <c r="V132" s="37">
        <v>87587</v>
      </c>
      <c r="W132" s="45">
        <v>89981</v>
      </c>
      <c r="X132" s="37">
        <v>3469</v>
      </c>
      <c r="Y132" s="37">
        <v>86512</v>
      </c>
      <c r="Z132" s="45">
        <v>96123</v>
      </c>
      <c r="AA132" s="37">
        <v>4602</v>
      </c>
      <c r="AB132" s="37">
        <v>91521</v>
      </c>
      <c r="AC132" s="45">
        <v>146532</v>
      </c>
      <c r="AD132" s="37">
        <v>6690</v>
      </c>
      <c r="AE132" s="37">
        <v>139842</v>
      </c>
      <c r="AF132" s="45">
        <v>152516</v>
      </c>
      <c r="AG132" s="37">
        <v>5768</v>
      </c>
      <c r="AH132" s="37">
        <v>146748</v>
      </c>
      <c r="AI132" s="45">
        <v>142289</v>
      </c>
      <c r="AJ132" s="37">
        <v>9478</v>
      </c>
      <c r="AK132" s="37">
        <v>132811</v>
      </c>
      <c r="AL132" s="45">
        <v>117835</v>
      </c>
      <c r="AM132" s="37">
        <v>14523</v>
      </c>
      <c r="AN132" s="37">
        <v>103312</v>
      </c>
      <c r="AO132" s="45">
        <v>103343</v>
      </c>
      <c r="AP132" s="37">
        <v>8574</v>
      </c>
      <c r="AQ132" s="37">
        <v>94769</v>
      </c>
      <c r="AR132" s="45">
        <v>106348</v>
      </c>
      <c r="AS132" s="37">
        <v>2418</v>
      </c>
      <c r="AT132" s="37">
        <v>103930</v>
      </c>
      <c r="AU132" s="45">
        <v>95273</v>
      </c>
      <c r="AV132" s="37">
        <v>19092</v>
      </c>
      <c r="AW132" s="37">
        <v>76181</v>
      </c>
      <c r="AX132" s="45">
        <v>112143</v>
      </c>
      <c r="AY132" s="37">
        <v>19973</v>
      </c>
      <c r="AZ132" s="37">
        <v>92170</v>
      </c>
      <c r="BA132" s="45">
        <v>108418</v>
      </c>
      <c r="BB132" s="37">
        <v>4707</v>
      </c>
      <c r="BC132" s="37">
        <v>103711</v>
      </c>
      <c r="BD132" s="45">
        <v>105718</v>
      </c>
      <c r="BE132" s="37">
        <v>7953</v>
      </c>
      <c r="BF132" s="37">
        <v>97765</v>
      </c>
      <c r="BG132" s="45">
        <v>62191</v>
      </c>
      <c r="BH132" s="37">
        <v>7560</v>
      </c>
      <c r="BI132" s="37">
        <v>54631</v>
      </c>
      <c r="BJ132" s="45">
        <v>82602</v>
      </c>
      <c r="BK132" s="37">
        <v>15730</v>
      </c>
      <c r="BL132" s="37">
        <v>66872</v>
      </c>
      <c r="BM132" s="45">
        <v>45775</v>
      </c>
      <c r="BN132" s="37">
        <v>6225</v>
      </c>
      <c r="BO132" s="37">
        <v>39550</v>
      </c>
      <c r="BP132" s="45">
        <v>44772</v>
      </c>
      <c r="BQ132" s="37">
        <v>10273</v>
      </c>
      <c r="BR132" s="37">
        <v>34499</v>
      </c>
      <c r="BS132" s="45">
        <v>73214</v>
      </c>
      <c r="BT132" s="37">
        <v>11050</v>
      </c>
      <c r="BU132" s="37">
        <v>62164</v>
      </c>
      <c r="BV132" s="45">
        <v>75696</v>
      </c>
      <c r="BW132" s="37">
        <v>17352</v>
      </c>
      <c r="BX132" s="37">
        <v>58344</v>
      </c>
      <c r="BY132" s="45">
        <v>89557</v>
      </c>
      <c r="BZ132" s="37">
        <v>20852</v>
      </c>
      <c r="CA132" s="37">
        <v>68705</v>
      </c>
      <c r="CB132" s="45">
        <v>71131</v>
      </c>
      <c r="CC132" s="37">
        <v>11580</v>
      </c>
      <c r="CD132" s="37">
        <v>59551</v>
      </c>
      <c r="CE132" s="45">
        <v>89418</v>
      </c>
      <c r="CF132" s="37">
        <v>16007</v>
      </c>
      <c r="CG132" s="37">
        <v>73411</v>
      </c>
      <c r="CH132" s="45">
        <v>94137</v>
      </c>
      <c r="CI132" s="37">
        <v>20030</v>
      </c>
      <c r="CJ132" s="37">
        <v>74107</v>
      </c>
      <c r="CK132" s="45">
        <v>95461</v>
      </c>
      <c r="CL132" s="37">
        <v>19747</v>
      </c>
      <c r="CM132" s="52">
        <v>75714</v>
      </c>
    </row>
    <row r="133" spans="1:91" s="9" customFormat="1" ht="14.25" customHeight="1" x14ac:dyDescent="0.2">
      <c r="A133" s="30" t="str">
        <f>VLOOKUP("&lt;Zeilentitel_3&gt;",Uebersetzungen!$B$3:$E$24,Uebersetzungen!$B$2+1,FALSE)</f>
        <v>Region Bernina</v>
      </c>
      <c r="B133" s="45">
        <v>57786</v>
      </c>
      <c r="C133" s="37">
        <v>4287</v>
      </c>
      <c r="D133" s="37">
        <v>53499</v>
      </c>
      <c r="E133" s="45">
        <v>76670</v>
      </c>
      <c r="F133" s="37">
        <v>4344</v>
      </c>
      <c r="G133" s="37">
        <v>72326</v>
      </c>
      <c r="H133" s="45">
        <v>47277</v>
      </c>
      <c r="I133" s="37">
        <v>2170</v>
      </c>
      <c r="J133" s="37">
        <v>45107</v>
      </c>
      <c r="K133" s="45">
        <v>40032</v>
      </c>
      <c r="L133" s="37">
        <v>3026</v>
      </c>
      <c r="M133" s="37">
        <v>37006</v>
      </c>
      <c r="N133" s="45">
        <v>33876</v>
      </c>
      <c r="O133" s="37">
        <v>995</v>
      </c>
      <c r="P133" s="37">
        <v>32881</v>
      </c>
      <c r="Q133" s="45">
        <v>30465</v>
      </c>
      <c r="R133" s="37">
        <v>1321</v>
      </c>
      <c r="S133" s="37">
        <v>29144</v>
      </c>
      <c r="T133" s="45">
        <v>28232</v>
      </c>
      <c r="U133" s="37">
        <v>1042</v>
      </c>
      <c r="V133" s="37">
        <v>27190</v>
      </c>
      <c r="W133" s="45">
        <v>29641</v>
      </c>
      <c r="X133" s="37">
        <v>1367</v>
      </c>
      <c r="Y133" s="37">
        <v>28274</v>
      </c>
      <c r="Z133" s="45">
        <v>24236</v>
      </c>
      <c r="AA133" s="37">
        <v>1818</v>
      </c>
      <c r="AB133" s="37">
        <v>22418</v>
      </c>
      <c r="AC133" s="45">
        <v>32023</v>
      </c>
      <c r="AD133" s="37">
        <v>2526</v>
      </c>
      <c r="AE133" s="37">
        <v>29497</v>
      </c>
      <c r="AF133" s="45">
        <v>34545</v>
      </c>
      <c r="AG133" s="37">
        <v>1753</v>
      </c>
      <c r="AH133" s="37">
        <v>32792</v>
      </c>
      <c r="AI133" s="45">
        <v>41850</v>
      </c>
      <c r="AJ133" s="37">
        <v>1910</v>
      </c>
      <c r="AK133" s="37">
        <v>39940</v>
      </c>
      <c r="AL133" s="45">
        <v>35012</v>
      </c>
      <c r="AM133" s="37">
        <v>4285</v>
      </c>
      <c r="AN133" s="37">
        <v>30727</v>
      </c>
      <c r="AO133" s="45">
        <v>21628</v>
      </c>
      <c r="AP133" s="37">
        <v>2627</v>
      </c>
      <c r="AQ133" s="37">
        <v>19001</v>
      </c>
      <c r="AR133" s="45">
        <v>29046</v>
      </c>
      <c r="AS133" s="37">
        <v>82</v>
      </c>
      <c r="AT133" s="37">
        <v>28964</v>
      </c>
      <c r="AU133" s="45">
        <v>41480</v>
      </c>
      <c r="AV133" s="37">
        <v>2176</v>
      </c>
      <c r="AW133" s="37">
        <v>39304</v>
      </c>
      <c r="AX133" s="45">
        <v>42095</v>
      </c>
      <c r="AY133" s="37">
        <v>5924</v>
      </c>
      <c r="AZ133" s="37">
        <v>36171</v>
      </c>
      <c r="BA133" s="45">
        <v>25562</v>
      </c>
      <c r="BB133" s="37">
        <v>1193</v>
      </c>
      <c r="BC133" s="37">
        <v>24369</v>
      </c>
      <c r="BD133" s="45">
        <v>45687</v>
      </c>
      <c r="BE133" s="37">
        <v>8001</v>
      </c>
      <c r="BF133" s="37">
        <v>37686</v>
      </c>
      <c r="BG133" s="45">
        <v>41476</v>
      </c>
      <c r="BH133" s="37">
        <v>1586</v>
      </c>
      <c r="BI133" s="37">
        <v>39890</v>
      </c>
      <c r="BJ133" s="45">
        <v>22343</v>
      </c>
      <c r="BK133" s="37">
        <v>11463</v>
      </c>
      <c r="BL133" s="37">
        <v>10880</v>
      </c>
      <c r="BM133" s="45">
        <v>15098</v>
      </c>
      <c r="BN133" s="37">
        <v>1268</v>
      </c>
      <c r="BO133" s="37">
        <v>13830</v>
      </c>
      <c r="BP133" s="45">
        <v>30840</v>
      </c>
      <c r="BQ133" s="37">
        <v>9820</v>
      </c>
      <c r="BR133" s="37">
        <v>21020</v>
      </c>
      <c r="BS133" s="45">
        <v>31590</v>
      </c>
      <c r="BT133" s="37">
        <v>5050</v>
      </c>
      <c r="BU133" s="37">
        <v>26540</v>
      </c>
      <c r="BV133" s="45">
        <v>41887</v>
      </c>
      <c r="BW133" s="37">
        <v>12621</v>
      </c>
      <c r="BX133" s="37">
        <v>29266</v>
      </c>
      <c r="BY133" s="45">
        <v>38260</v>
      </c>
      <c r="BZ133" s="37">
        <v>4970</v>
      </c>
      <c r="CA133" s="37">
        <v>33290</v>
      </c>
      <c r="CB133" s="45">
        <v>22936</v>
      </c>
      <c r="CC133" s="37">
        <v>6464</v>
      </c>
      <c r="CD133" s="37">
        <v>16472</v>
      </c>
      <c r="CE133" s="45">
        <v>35426</v>
      </c>
      <c r="CF133" s="37">
        <v>6184</v>
      </c>
      <c r="CG133" s="37">
        <v>29242</v>
      </c>
      <c r="CH133" s="45">
        <v>39879</v>
      </c>
      <c r="CI133" s="37">
        <v>6308</v>
      </c>
      <c r="CJ133" s="37">
        <v>33571</v>
      </c>
      <c r="CK133" s="45">
        <v>37907</v>
      </c>
      <c r="CL133" s="37">
        <v>7098</v>
      </c>
      <c r="CM133" s="52">
        <v>30809</v>
      </c>
    </row>
    <row r="134" spans="1:91" s="9" customFormat="1" ht="14.25" customHeight="1" x14ac:dyDescent="0.2">
      <c r="A134" s="30" t="str">
        <f>VLOOKUP("&lt;Zeilentitel_4&gt;",Uebersetzungen!$B$3:$E$24,Uebersetzungen!$B$2+1,FALSE)</f>
        <v>Region Engiadina Bassa/Val Müstair</v>
      </c>
      <c r="B134" s="45">
        <v>111415</v>
      </c>
      <c r="C134" s="37">
        <v>14991</v>
      </c>
      <c r="D134" s="37">
        <v>96424</v>
      </c>
      <c r="E134" s="45">
        <v>110341</v>
      </c>
      <c r="F134" s="37">
        <v>6094</v>
      </c>
      <c r="G134" s="37">
        <v>104247</v>
      </c>
      <c r="H134" s="45">
        <v>108587</v>
      </c>
      <c r="I134" s="37">
        <v>8759</v>
      </c>
      <c r="J134" s="37">
        <v>99828</v>
      </c>
      <c r="K134" s="45">
        <v>107190</v>
      </c>
      <c r="L134" s="37">
        <v>7302</v>
      </c>
      <c r="M134" s="37">
        <v>99888</v>
      </c>
      <c r="N134" s="45">
        <v>114068</v>
      </c>
      <c r="O134" s="37">
        <v>4429</v>
      </c>
      <c r="P134" s="37">
        <v>109639</v>
      </c>
      <c r="Q134" s="45">
        <v>106839</v>
      </c>
      <c r="R134" s="37">
        <v>8856</v>
      </c>
      <c r="S134" s="37">
        <v>97983</v>
      </c>
      <c r="T134" s="45">
        <v>120679</v>
      </c>
      <c r="U134" s="37">
        <v>4021</v>
      </c>
      <c r="V134" s="37">
        <v>116658</v>
      </c>
      <c r="W134" s="45">
        <v>114586</v>
      </c>
      <c r="X134" s="37">
        <v>2080</v>
      </c>
      <c r="Y134" s="37">
        <v>112506</v>
      </c>
      <c r="Z134" s="45">
        <v>108452</v>
      </c>
      <c r="AA134" s="37">
        <v>6218</v>
      </c>
      <c r="AB134" s="37">
        <v>102234</v>
      </c>
      <c r="AC134" s="45">
        <v>122231</v>
      </c>
      <c r="AD134" s="37">
        <v>7967</v>
      </c>
      <c r="AE134" s="37">
        <v>114264</v>
      </c>
      <c r="AF134" s="45">
        <v>130775</v>
      </c>
      <c r="AG134" s="37">
        <v>11404</v>
      </c>
      <c r="AH134" s="37">
        <v>119371</v>
      </c>
      <c r="AI134" s="45">
        <v>107202</v>
      </c>
      <c r="AJ134" s="37">
        <v>4876</v>
      </c>
      <c r="AK134" s="37">
        <v>102326</v>
      </c>
      <c r="AL134" s="45">
        <v>109359</v>
      </c>
      <c r="AM134" s="37">
        <v>9338</v>
      </c>
      <c r="AN134" s="37">
        <v>100021</v>
      </c>
      <c r="AO134" s="45">
        <v>119343</v>
      </c>
      <c r="AP134" s="37">
        <v>9953</v>
      </c>
      <c r="AQ134" s="37">
        <v>109390</v>
      </c>
      <c r="AR134" s="45">
        <v>152066</v>
      </c>
      <c r="AS134" s="37">
        <v>11568</v>
      </c>
      <c r="AT134" s="37">
        <v>140498</v>
      </c>
      <c r="AU134" s="45">
        <v>137122</v>
      </c>
      <c r="AV134" s="37">
        <v>16110</v>
      </c>
      <c r="AW134" s="37">
        <v>121012</v>
      </c>
      <c r="AX134" s="45">
        <v>123932</v>
      </c>
      <c r="AY134" s="37">
        <v>35771</v>
      </c>
      <c r="AZ134" s="37">
        <v>88161</v>
      </c>
      <c r="BA134" s="45">
        <v>75043</v>
      </c>
      <c r="BB134" s="37">
        <v>13312</v>
      </c>
      <c r="BC134" s="37">
        <v>61731</v>
      </c>
      <c r="BD134" s="45">
        <v>60544</v>
      </c>
      <c r="BE134" s="37">
        <v>10967</v>
      </c>
      <c r="BF134" s="37">
        <v>49577</v>
      </c>
      <c r="BG134" s="45">
        <v>63468</v>
      </c>
      <c r="BH134" s="37">
        <v>17951</v>
      </c>
      <c r="BI134" s="37">
        <v>45517</v>
      </c>
      <c r="BJ134" s="45">
        <v>73338</v>
      </c>
      <c r="BK134" s="37">
        <v>16550</v>
      </c>
      <c r="BL134" s="37">
        <v>56788</v>
      </c>
      <c r="BM134" s="45">
        <v>74175</v>
      </c>
      <c r="BN134" s="37">
        <v>15925</v>
      </c>
      <c r="BO134" s="37">
        <v>58250</v>
      </c>
      <c r="BP134" s="45">
        <v>90772</v>
      </c>
      <c r="BQ134" s="37">
        <v>21010</v>
      </c>
      <c r="BR134" s="37">
        <v>69762</v>
      </c>
      <c r="BS134" s="45">
        <v>91002</v>
      </c>
      <c r="BT134" s="37">
        <v>24243</v>
      </c>
      <c r="BU134" s="37">
        <v>66759</v>
      </c>
      <c r="BV134" s="45">
        <v>74636</v>
      </c>
      <c r="BW134" s="37">
        <v>24259</v>
      </c>
      <c r="BX134" s="37">
        <v>50377</v>
      </c>
      <c r="BY134" s="45">
        <v>105015</v>
      </c>
      <c r="BZ134" s="37">
        <v>35860</v>
      </c>
      <c r="CA134" s="37">
        <v>69155</v>
      </c>
      <c r="CB134" s="45">
        <v>89285</v>
      </c>
      <c r="CC134" s="37">
        <v>27224</v>
      </c>
      <c r="CD134" s="37">
        <v>62061</v>
      </c>
      <c r="CE134" s="45">
        <v>110996</v>
      </c>
      <c r="CF134" s="37">
        <v>39180</v>
      </c>
      <c r="CG134" s="37">
        <v>71816</v>
      </c>
      <c r="CH134" s="45">
        <v>114834</v>
      </c>
      <c r="CI134" s="37">
        <v>40239</v>
      </c>
      <c r="CJ134" s="37">
        <v>74595</v>
      </c>
      <c r="CK134" s="45">
        <v>119978</v>
      </c>
      <c r="CL134" s="37">
        <v>37052</v>
      </c>
      <c r="CM134" s="52">
        <v>82926</v>
      </c>
    </row>
    <row r="135" spans="1:91" s="9" customFormat="1" ht="14.25" customHeight="1" x14ac:dyDescent="0.2">
      <c r="A135" s="30" t="str">
        <f>VLOOKUP("&lt;Zeilentitel_5&gt;",Uebersetzungen!$B$3:$E$24,Uebersetzungen!$B$2+1,FALSE)</f>
        <v>Region Imboden</v>
      </c>
      <c r="B135" s="45">
        <v>213097</v>
      </c>
      <c r="C135" s="37">
        <v>18114</v>
      </c>
      <c r="D135" s="37">
        <v>194983</v>
      </c>
      <c r="E135" s="45">
        <v>157675</v>
      </c>
      <c r="F135" s="37">
        <v>9676</v>
      </c>
      <c r="G135" s="37">
        <v>147999</v>
      </c>
      <c r="H135" s="45">
        <v>140640</v>
      </c>
      <c r="I135" s="37">
        <v>13320</v>
      </c>
      <c r="J135" s="37">
        <v>127320</v>
      </c>
      <c r="K135" s="45">
        <v>109013</v>
      </c>
      <c r="L135" s="37">
        <v>13510</v>
      </c>
      <c r="M135" s="37">
        <v>95503</v>
      </c>
      <c r="N135" s="45">
        <v>133876</v>
      </c>
      <c r="O135" s="37">
        <v>21244</v>
      </c>
      <c r="P135" s="37">
        <v>112632</v>
      </c>
      <c r="Q135" s="45">
        <v>181428</v>
      </c>
      <c r="R135" s="37">
        <v>15974</v>
      </c>
      <c r="S135" s="37">
        <v>165454</v>
      </c>
      <c r="T135" s="45">
        <v>156674</v>
      </c>
      <c r="U135" s="37">
        <v>15561</v>
      </c>
      <c r="V135" s="37">
        <v>141113</v>
      </c>
      <c r="W135" s="45">
        <v>160152</v>
      </c>
      <c r="X135" s="37">
        <v>12944</v>
      </c>
      <c r="Y135" s="37">
        <v>147208</v>
      </c>
      <c r="Z135" s="45">
        <v>183979</v>
      </c>
      <c r="AA135" s="37">
        <v>4531</v>
      </c>
      <c r="AB135" s="37">
        <v>179448</v>
      </c>
      <c r="AC135" s="45">
        <v>183902</v>
      </c>
      <c r="AD135" s="37">
        <v>10678</v>
      </c>
      <c r="AE135" s="37">
        <v>173224</v>
      </c>
      <c r="AF135" s="45">
        <v>168209</v>
      </c>
      <c r="AG135" s="37">
        <v>8955</v>
      </c>
      <c r="AH135" s="37">
        <v>159254</v>
      </c>
      <c r="AI135" s="45">
        <v>139406</v>
      </c>
      <c r="AJ135" s="37">
        <v>2292</v>
      </c>
      <c r="AK135" s="37">
        <v>137114</v>
      </c>
      <c r="AL135" s="45">
        <v>167800</v>
      </c>
      <c r="AM135" s="37">
        <v>3586</v>
      </c>
      <c r="AN135" s="37">
        <v>164214</v>
      </c>
      <c r="AO135" s="45">
        <v>129434</v>
      </c>
      <c r="AP135" s="37">
        <v>13371</v>
      </c>
      <c r="AQ135" s="37">
        <v>116063</v>
      </c>
      <c r="AR135" s="45">
        <v>116137</v>
      </c>
      <c r="AS135" s="37">
        <v>5994</v>
      </c>
      <c r="AT135" s="37">
        <v>110143</v>
      </c>
      <c r="AU135" s="45">
        <v>161438</v>
      </c>
      <c r="AV135" s="37">
        <v>4497</v>
      </c>
      <c r="AW135" s="37">
        <v>156941</v>
      </c>
      <c r="AX135" s="45">
        <v>146246</v>
      </c>
      <c r="AY135" s="37">
        <v>9180</v>
      </c>
      <c r="AZ135" s="37">
        <v>137066</v>
      </c>
      <c r="BA135" s="45">
        <v>137739</v>
      </c>
      <c r="BB135" s="37">
        <v>12437</v>
      </c>
      <c r="BC135" s="37">
        <v>125302</v>
      </c>
      <c r="BD135" s="45">
        <v>99968</v>
      </c>
      <c r="BE135" s="37">
        <v>4899</v>
      </c>
      <c r="BF135" s="37">
        <v>95069</v>
      </c>
      <c r="BG135" s="45">
        <v>98511</v>
      </c>
      <c r="BH135" s="37">
        <v>2635</v>
      </c>
      <c r="BI135" s="37">
        <v>95876</v>
      </c>
      <c r="BJ135" s="45">
        <v>113102</v>
      </c>
      <c r="BK135" s="37">
        <v>5832</v>
      </c>
      <c r="BL135" s="37">
        <v>107270</v>
      </c>
      <c r="BM135" s="45">
        <v>96219</v>
      </c>
      <c r="BN135" s="37">
        <v>15848</v>
      </c>
      <c r="BO135" s="37">
        <v>80371</v>
      </c>
      <c r="BP135" s="45">
        <v>84698</v>
      </c>
      <c r="BQ135" s="37">
        <v>14063</v>
      </c>
      <c r="BR135" s="37">
        <v>70635</v>
      </c>
      <c r="BS135" s="45">
        <v>86806</v>
      </c>
      <c r="BT135" s="37">
        <v>8172</v>
      </c>
      <c r="BU135" s="37">
        <v>78634</v>
      </c>
      <c r="BV135" s="45">
        <v>70637</v>
      </c>
      <c r="BW135" s="37">
        <v>9731</v>
      </c>
      <c r="BX135" s="37">
        <v>60906</v>
      </c>
      <c r="BY135" s="45">
        <v>101929</v>
      </c>
      <c r="BZ135" s="37">
        <v>12648</v>
      </c>
      <c r="CA135" s="37">
        <v>89281</v>
      </c>
      <c r="CB135" s="45">
        <v>101135</v>
      </c>
      <c r="CC135" s="37">
        <v>17052</v>
      </c>
      <c r="CD135" s="37">
        <v>84083</v>
      </c>
      <c r="CE135" s="45">
        <v>108002</v>
      </c>
      <c r="CF135" s="37">
        <v>9743</v>
      </c>
      <c r="CG135" s="37">
        <v>98259</v>
      </c>
      <c r="CH135" s="45">
        <v>133828</v>
      </c>
      <c r="CI135" s="37">
        <v>7107</v>
      </c>
      <c r="CJ135" s="37">
        <v>126721</v>
      </c>
      <c r="CK135" s="45">
        <v>108735</v>
      </c>
      <c r="CL135" s="37">
        <v>7918</v>
      </c>
      <c r="CM135" s="52">
        <v>100817</v>
      </c>
    </row>
    <row r="136" spans="1:91" s="9" customFormat="1" ht="14.25" customHeight="1" x14ac:dyDescent="0.2">
      <c r="A136" s="30" t="str">
        <f>VLOOKUP("&lt;Zeilentitel_6&gt;",Uebersetzungen!$B$3:$E$24,Uebersetzungen!$B$2+1,FALSE)</f>
        <v>Region Landquart</v>
      </c>
      <c r="B136" s="45">
        <v>160084</v>
      </c>
      <c r="C136" s="37">
        <v>18738</v>
      </c>
      <c r="D136" s="37">
        <v>141346</v>
      </c>
      <c r="E136" s="45">
        <v>179075</v>
      </c>
      <c r="F136" s="37">
        <v>32832</v>
      </c>
      <c r="G136" s="37">
        <v>146243</v>
      </c>
      <c r="H136" s="45">
        <v>194853</v>
      </c>
      <c r="I136" s="37">
        <v>55387</v>
      </c>
      <c r="J136" s="37">
        <v>139466</v>
      </c>
      <c r="K136" s="45">
        <v>231866</v>
      </c>
      <c r="L136" s="37">
        <v>49013</v>
      </c>
      <c r="M136" s="37">
        <v>182853</v>
      </c>
      <c r="N136" s="45">
        <v>210497</v>
      </c>
      <c r="O136" s="37">
        <v>27537</v>
      </c>
      <c r="P136" s="37">
        <v>182960</v>
      </c>
      <c r="Q136" s="45">
        <v>183913</v>
      </c>
      <c r="R136" s="37">
        <v>17393</v>
      </c>
      <c r="S136" s="37">
        <v>166520</v>
      </c>
      <c r="T136" s="45">
        <v>190055</v>
      </c>
      <c r="U136" s="37">
        <v>16709</v>
      </c>
      <c r="V136" s="37">
        <v>173346</v>
      </c>
      <c r="W136" s="45">
        <v>184688</v>
      </c>
      <c r="X136" s="37">
        <v>13772</v>
      </c>
      <c r="Y136" s="37">
        <v>170916</v>
      </c>
      <c r="Z136" s="45">
        <v>188385</v>
      </c>
      <c r="AA136" s="37">
        <v>14077</v>
      </c>
      <c r="AB136" s="37">
        <v>174308</v>
      </c>
      <c r="AC136" s="45">
        <v>180320</v>
      </c>
      <c r="AD136" s="37">
        <v>12293</v>
      </c>
      <c r="AE136" s="37">
        <v>168027</v>
      </c>
      <c r="AF136" s="45">
        <v>189844</v>
      </c>
      <c r="AG136" s="37">
        <v>13843</v>
      </c>
      <c r="AH136" s="37">
        <v>176001</v>
      </c>
      <c r="AI136" s="45">
        <v>184485</v>
      </c>
      <c r="AJ136" s="37">
        <v>14131</v>
      </c>
      <c r="AK136" s="37">
        <v>170354</v>
      </c>
      <c r="AL136" s="45">
        <v>167101</v>
      </c>
      <c r="AM136" s="37">
        <v>17845</v>
      </c>
      <c r="AN136" s="37">
        <v>149256</v>
      </c>
      <c r="AO136" s="45">
        <v>167132</v>
      </c>
      <c r="AP136" s="37">
        <v>34843</v>
      </c>
      <c r="AQ136" s="37">
        <v>132289</v>
      </c>
      <c r="AR136" s="45">
        <v>222936</v>
      </c>
      <c r="AS136" s="37">
        <v>27056</v>
      </c>
      <c r="AT136" s="37">
        <v>195880</v>
      </c>
      <c r="AU136" s="45">
        <v>164187</v>
      </c>
      <c r="AV136" s="37">
        <v>24915</v>
      </c>
      <c r="AW136" s="37">
        <v>139272</v>
      </c>
      <c r="AX136" s="45">
        <v>133305</v>
      </c>
      <c r="AY136" s="37">
        <v>12452</v>
      </c>
      <c r="AZ136" s="37">
        <v>120853</v>
      </c>
      <c r="BA136" s="45">
        <v>148675</v>
      </c>
      <c r="BB136" s="37">
        <v>24000</v>
      </c>
      <c r="BC136" s="37">
        <v>124675</v>
      </c>
      <c r="BD136" s="45">
        <v>124130</v>
      </c>
      <c r="BE136" s="37">
        <v>18535</v>
      </c>
      <c r="BF136" s="37">
        <v>105595</v>
      </c>
      <c r="BG136" s="45">
        <v>118755</v>
      </c>
      <c r="BH136" s="37">
        <v>15284</v>
      </c>
      <c r="BI136" s="37">
        <v>103471</v>
      </c>
      <c r="BJ136" s="45">
        <v>107607</v>
      </c>
      <c r="BK136" s="37">
        <v>19009</v>
      </c>
      <c r="BL136" s="37">
        <v>88598</v>
      </c>
      <c r="BM136" s="45">
        <v>91734</v>
      </c>
      <c r="BN136" s="37">
        <v>13768</v>
      </c>
      <c r="BO136" s="37">
        <v>77966</v>
      </c>
      <c r="BP136" s="45">
        <v>89292</v>
      </c>
      <c r="BQ136" s="37">
        <v>12222</v>
      </c>
      <c r="BR136" s="37">
        <v>77070</v>
      </c>
      <c r="BS136" s="45">
        <v>96838</v>
      </c>
      <c r="BT136" s="37">
        <v>11063</v>
      </c>
      <c r="BU136" s="37">
        <v>85775</v>
      </c>
      <c r="BV136" s="45">
        <v>95331</v>
      </c>
      <c r="BW136" s="37">
        <v>14733</v>
      </c>
      <c r="BX136" s="37">
        <v>80598</v>
      </c>
      <c r="BY136" s="45">
        <v>108724</v>
      </c>
      <c r="BZ136" s="37">
        <v>26579</v>
      </c>
      <c r="CA136" s="37">
        <v>82145</v>
      </c>
      <c r="CB136" s="45">
        <v>127041</v>
      </c>
      <c r="CC136" s="37">
        <v>30620</v>
      </c>
      <c r="CD136" s="37">
        <v>96421</v>
      </c>
      <c r="CE136" s="45">
        <v>154860</v>
      </c>
      <c r="CF136" s="37">
        <v>45559</v>
      </c>
      <c r="CG136" s="37">
        <v>109301</v>
      </c>
      <c r="CH136" s="45">
        <v>163819</v>
      </c>
      <c r="CI136" s="37">
        <v>26579</v>
      </c>
      <c r="CJ136" s="37">
        <v>137240</v>
      </c>
      <c r="CK136" s="45">
        <v>136479</v>
      </c>
      <c r="CL136" s="37">
        <v>17454</v>
      </c>
      <c r="CM136" s="52">
        <v>119025</v>
      </c>
    </row>
    <row r="137" spans="1:91" s="9" customFormat="1" ht="14.25" customHeight="1" x14ac:dyDescent="0.2">
      <c r="A137" s="30" t="str">
        <f>VLOOKUP("&lt;Zeilentitel_7&gt;",Uebersetzungen!$B$3:$E$24,Uebersetzungen!$B$2+1,FALSE)</f>
        <v>Region Maloja</v>
      </c>
      <c r="B137" s="45">
        <v>395182</v>
      </c>
      <c r="C137" s="37">
        <v>53609</v>
      </c>
      <c r="D137" s="37">
        <v>341573</v>
      </c>
      <c r="E137" s="45">
        <v>365502</v>
      </c>
      <c r="F137" s="37">
        <v>58155</v>
      </c>
      <c r="G137" s="37">
        <v>307347</v>
      </c>
      <c r="H137" s="45">
        <v>346122</v>
      </c>
      <c r="I137" s="37">
        <v>58787</v>
      </c>
      <c r="J137" s="37">
        <v>287335</v>
      </c>
      <c r="K137" s="45">
        <v>286113</v>
      </c>
      <c r="L137" s="37">
        <v>34613</v>
      </c>
      <c r="M137" s="37">
        <v>251500</v>
      </c>
      <c r="N137" s="45">
        <v>270248</v>
      </c>
      <c r="O137" s="37">
        <v>44907</v>
      </c>
      <c r="P137" s="37">
        <v>225341</v>
      </c>
      <c r="Q137" s="45">
        <v>266957</v>
      </c>
      <c r="R137" s="37">
        <v>42701</v>
      </c>
      <c r="S137" s="37">
        <v>224256</v>
      </c>
      <c r="T137" s="45">
        <v>288377</v>
      </c>
      <c r="U137" s="37">
        <v>54272</v>
      </c>
      <c r="V137" s="37">
        <v>234105</v>
      </c>
      <c r="W137" s="45">
        <v>305098</v>
      </c>
      <c r="X137" s="37">
        <v>41234</v>
      </c>
      <c r="Y137" s="37">
        <v>263864</v>
      </c>
      <c r="Z137" s="45">
        <v>345567</v>
      </c>
      <c r="AA137" s="37">
        <v>28087</v>
      </c>
      <c r="AB137" s="37">
        <v>317480</v>
      </c>
      <c r="AC137" s="45">
        <v>328075</v>
      </c>
      <c r="AD137" s="37">
        <v>43495</v>
      </c>
      <c r="AE137" s="37">
        <v>284580</v>
      </c>
      <c r="AF137" s="45">
        <v>314606</v>
      </c>
      <c r="AG137" s="37">
        <v>37409</v>
      </c>
      <c r="AH137" s="37">
        <v>277197</v>
      </c>
      <c r="AI137" s="45">
        <v>356229</v>
      </c>
      <c r="AJ137" s="37">
        <v>51061</v>
      </c>
      <c r="AK137" s="37">
        <v>305168</v>
      </c>
      <c r="AL137" s="45">
        <v>373390</v>
      </c>
      <c r="AM137" s="37">
        <v>32855</v>
      </c>
      <c r="AN137" s="37">
        <v>340535</v>
      </c>
      <c r="AO137" s="45">
        <v>411889</v>
      </c>
      <c r="AP137" s="37">
        <v>32639</v>
      </c>
      <c r="AQ137" s="37">
        <v>379250</v>
      </c>
      <c r="AR137" s="45">
        <v>275338</v>
      </c>
      <c r="AS137" s="37">
        <v>27871</v>
      </c>
      <c r="AT137" s="37">
        <v>247467</v>
      </c>
      <c r="AU137" s="45">
        <v>291115</v>
      </c>
      <c r="AV137" s="37">
        <v>16847</v>
      </c>
      <c r="AW137" s="37">
        <v>274268</v>
      </c>
      <c r="AX137" s="45">
        <v>339907</v>
      </c>
      <c r="AY137" s="37">
        <v>59764</v>
      </c>
      <c r="AZ137" s="37">
        <v>280143</v>
      </c>
      <c r="BA137" s="45">
        <v>292825</v>
      </c>
      <c r="BB137" s="37">
        <v>38533</v>
      </c>
      <c r="BC137" s="37">
        <v>254292</v>
      </c>
      <c r="BD137" s="45">
        <v>242245</v>
      </c>
      <c r="BE137" s="37">
        <v>9069</v>
      </c>
      <c r="BF137" s="37">
        <v>233176</v>
      </c>
      <c r="BG137" s="45">
        <v>356757</v>
      </c>
      <c r="BH137" s="37">
        <v>14652</v>
      </c>
      <c r="BI137" s="37">
        <v>342105</v>
      </c>
      <c r="BJ137" s="45">
        <v>359164</v>
      </c>
      <c r="BK137" s="37">
        <v>27254</v>
      </c>
      <c r="BL137" s="37">
        <v>331910</v>
      </c>
      <c r="BM137" s="45">
        <v>331224</v>
      </c>
      <c r="BN137" s="37">
        <v>48715</v>
      </c>
      <c r="BO137" s="37">
        <v>282509</v>
      </c>
      <c r="BP137" s="45">
        <v>313438</v>
      </c>
      <c r="BQ137" s="37">
        <v>40155</v>
      </c>
      <c r="BR137" s="37">
        <v>273283</v>
      </c>
      <c r="BS137" s="45">
        <v>265630</v>
      </c>
      <c r="BT137" s="37">
        <v>51242</v>
      </c>
      <c r="BU137" s="37">
        <v>214388</v>
      </c>
      <c r="BV137" s="45">
        <v>280664</v>
      </c>
      <c r="BW137" s="37">
        <v>33471</v>
      </c>
      <c r="BX137" s="37">
        <v>247193</v>
      </c>
      <c r="BY137" s="45">
        <v>232796</v>
      </c>
      <c r="BZ137" s="37">
        <v>37550</v>
      </c>
      <c r="CA137" s="37">
        <v>195246</v>
      </c>
      <c r="CB137" s="45">
        <v>202367</v>
      </c>
      <c r="CC137" s="37">
        <v>40514</v>
      </c>
      <c r="CD137" s="37">
        <v>161853</v>
      </c>
      <c r="CE137" s="45">
        <v>250907</v>
      </c>
      <c r="CF137" s="37">
        <v>44133</v>
      </c>
      <c r="CG137" s="37">
        <v>206774</v>
      </c>
      <c r="CH137" s="45">
        <v>275419</v>
      </c>
      <c r="CI137" s="37">
        <v>50653</v>
      </c>
      <c r="CJ137" s="37">
        <v>224766</v>
      </c>
      <c r="CK137" s="45">
        <v>312501</v>
      </c>
      <c r="CL137" s="37">
        <v>99369</v>
      </c>
      <c r="CM137" s="52">
        <v>213132</v>
      </c>
    </row>
    <row r="138" spans="1:91" s="9" customFormat="1" ht="14.25" customHeight="1" x14ac:dyDescent="0.2">
      <c r="A138" s="30" t="str">
        <f>VLOOKUP("&lt;Zeilentitel_8&gt;",Uebersetzungen!$B$3:$E$24,Uebersetzungen!$B$2+1,FALSE)</f>
        <v>Region Moesa</v>
      </c>
      <c r="B138" s="45">
        <v>47397</v>
      </c>
      <c r="C138" s="37">
        <v>4624</v>
      </c>
      <c r="D138" s="37">
        <v>42773</v>
      </c>
      <c r="E138" s="45">
        <v>52308</v>
      </c>
      <c r="F138" s="37">
        <v>10454</v>
      </c>
      <c r="G138" s="37">
        <v>41854</v>
      </c>
      <c r="H138" s="45">
        <v>54799</v>
      </c>
      <c r="I138" s="37">
        <v>11499</v>
      </c>
      <c r="J138" s="37">
        <v>43300</v>
      </c>
      <c r="K138" s="45">
        <v>54144</v>
      </c>
      <c r="L138" s="37">
        <v>7270</v>
      </c>
      <c r="M138" s="37">
        <v>46874</v>
      </c>
      <c r="N138" s="45">
        <v>62156</v>
      </c>
      <c r="O138" s="37">
        <v>4060</v>
      </c>
      <c r="P138" s="37">
        <v>58096</v>
      </c>
      <c r="Q138" s="45">
        <v>51260</v>
      </c>
      <c r="R138" s="37">
        <v>3212</v>
      </c>
      <c r="S138" s="37">
        <v>48048</v>
      </c>
      <c r="T138" s="45">
        <v>54399</v>
      </c>
      <c r="U138" s="37">
        <v>8819</v>
      </c>
      <c r="V138" s="37">
        <v>45580</v>
      </c>
      <c r="W138" s="45">
        <v>60965</v>
      </c>
      <c r="X138" s="37">
        <v>6237</v>
      </c>
      <c r="Y138" s="37">
        <v>54728</v>
      </c>
      <c r="Z138" s="45">
        <v>57100</v>
      </c>
      <c r="AA138" s="37">
        <v>3855</v>
      </c>
      <c r="AB138" s="37">
        <v>53245</v>
      </c>
      <c r="AC138" s="45">
        <v>31184</v>
      </c>
      <c r="AD138" s="37">
        <v>4008</v>
      </c>
      <c r="AE138" s="37">
        <v>27176</v>
      </c>
      <c r="AF138" s="45">
        <v>34113</v>
      </c>
      <c r="AG138" s="37">
        <v>3037</v>
      </c>
      <c r="AH138" s="37">
        <v>31076</v>
      </c>
      <c r="AI138" s="45">
        <v>31807</v>
      </c>
      <c r="AJ138" s="37">
        <v>2808</v>
      </c>
      <c r="AK138" s="37">
        <v>28999</v>
      </c>
      <c r="AL138" s="45">
        <v>46376</v>
      </c>
      <c r="AM138" s="37">
        <v>4531</v>
      </c>
      <c r="AN138" s="37">
        <v>41845</v>
      </c>
      <c r="AO138" s="45">
        <v>37223</v>
      </c>
      <c r="AP138" s="37">
        <v>6817</v>
      </c>
      <c r="AQ138" s="37">
        <v>30406</v>
      </c>
      <c r="AR138" s="45">
        <v>43554</v>
      </c>
      <c r="AS138" s="37">
        <v>11768</v>
      </c>
      <c r="AT138" s="37">
        <v>31786</v>
      </c>
      <c r="AU138" s="45">
        <v>36736</v>
      </c>
      <c r="AV138" s="37">
        <v>5937</v>
      </c>
      <c r="AW138" s="37">
        <v>30799</v>
      </c>
      <c r="AX138" s="45">
        <v>37091</v>
      </c>
      <c r="AY138" s="37">
        <v>9503</v>
      </c>
      <c r="AZ138" s="37">
        <v>27588</v>
      </c>
      <c r="BA138" s="45">
        <v>36964</v>
      </c>
      <c r="BB138" s="37">
        <v>13061</v>
      </c>
      <c r="BC138" s="37">
        <v>23903</v>
      </c>
      <c r="BD138" s="45">
        <v>31544</v>
      </c>
      <c r="BE138" s="37">
        <v>10397</v>
      </c>
      <c r="BF138" s="37">
        <v>21147</v>
      </c>
      <c r="BG138" s="45">
        <v>45582</v>
      </c>
      <c r="BH138" s="37">
        <v>13974</v>
      </c>
      <c r="BI138" s="37">
        <v>31608</v>
      </c>
      <c r="BJ138" s="45">
        <v>30796</v>
      </c>
      <c r="BK138" s="37">
        <v>5827</v>
      </c>
      <c r="BL138" s="37">
        <v>24969</v>
      </c>
      <c r="BM138" s="45">
        <v>29889</v>
      </c>
      <c r="BN138" s="37">
        <v>9701</v>
      </c>
      <c r="BO138" s="37">
        <v>20188</v>
      </c>
      <c r="BP138" s="45">
        <v>44376</v>
      </c>
      <c r="BQ138" s="37">
        <v>19056</v>
      </c>
      <c r="BR138" s="37">
        <v>25320</v>
      </c>
      <c r="BS138" s="45">
        <v>41118</v>
      </c>
      <c r="BT138" s="37">
        <v>16894</v>
      </c>
      <c r="BU138" s="37">
        <v>24224</v>
      </c>
      <c r="BV138" s="45">
        <v>55133</v>
      </c>
      <c r="BW138" s="37">
        <v>16948</v>
      </c>
      <c r="BX138" s="37">
        <v>38185</v>
      </c>
      <c r="BY138" s="45">
        <v>47351</v>
      </c>
      <c r="BZ138" s="37">
        <v>15595</v>
      </c>
      <c r="CA138" s="37">
        <v>31756</v>
      </c>
      <c r="CB138" s="45">
        <v>45530</v>
      </c>
      <c r="CC138" s="37">
        <v>18453</v>
      </c>
      <c r="CD138" s="37">
        <v>27077</v>
      </c>
      <c r="CE138" s="45">
        <v>38407</v>
      </c>
      <c r="CF138" s="37">
        <v>12202</v>
      </c>
      <c r="CG138" s="37">
        <v>26205</v>
      </c>
      <c r="CH138" s="45">
        <v>32241</v>
      </c>
      <c r="CI138" s="37">
        <v>5999</v>
      </c>
      <c r="CJ138" s="37">
        <v>26242</v>
      </c>
      <c r="CK138" s="45">
        <v>48482</v>
      </c>
      <c r="CL138" s="37">
        <v>14104</v>
      </c>
      <c r="CM138" s="52">
        <v>34378</v>
      </c>
    </row>
    <row r="139" spans="1:91" s="9" customFormat="1" ht="14.25" customHeight="1" x14ac:dyDescent="0.2">
      <c r="A139" s="30" t="str">
        <f>VLOOKUP("&lt;Zeilentitel_9&gt;",Uebersetzungen!$B$3:$E$24,Uebersetzungen!$B$2+1,FALSE)</f>
        <v>Region Plessur</v>
      </c>
      <c r="B139" s="45">
        <v>444732</v>
      </c>
      <c r="C139" s="37">
        <v>98505</v>
      </c>
      <c r="D139" s="37">
        <v>346227</v>
      </c>
      <c r="E139" s="45">
        <v>386816</v>
      </c>
      <c r="F139" s="37">
        <v>76226</v>
      </c>
      <c r="G139" s="37">
        <v>310590</v>
      </c>
      <c r="H139" s="45">
        <v>373322</v>
      </c>
      <c r="I139" s="37">
        <v>83869</v>
      </c>
      <c r="J139" s="37">
        <v>289453</v>
      </c>
      <c r="K139" s="45">
        <v>318450</v>
      </c>
      <c r="L139" s="37">
        <v>70780</v>
      </c>
      <c r="M139" s="37">
        <v>247670</v>
      </c>
      <c r="N139" s="45">
        <v>353399</v>
      </c>
      <c r="O139" s="37">
        <v>82301</v>
      </c>
      <c r="P139" s="37">
        <v>271098</v>
      </c>
      <c r="Q139" s="45">
        <v>367857</v>
      </c>
      <c r="R139" s="37">
        <v>80527</v>
      </c>
      <c r="S139" s="37">
        <v>287330</v>
      </c>
      <c r="T139" s="45">
        <v>346354</v>
      </c>
      <c r="U139" s="37">
        <v>59222</v>
      </c>
      <c r="V139" s="37">
        <v>287132</v>
      </c>
      <c r="W139" s="45">
        <v>276129</v>
      </c>
      <c r="X139" s="37">
        <v>29801</v>
      </c>
      <c r="Y139" s="37">
        <v>246328</v>
      </c>
      <c r="Z139" s="45">
        <v>376860</v>
      </c>
      <c r="AA139" s="37">
        <v>64217</v>
      </c>
      <c r="AB139" s="37">
        <v>312643</v>
      </c>
      <c r="AC139" s="45">
        <v>309481</v>
      </c>
      <c r="AD139" s="37">
        <v>47777</v>
      </c>
      <c r="AE139" s="37">
        <v>261704</v>
      </c>
      <c r="AF139" s="45">
        <v>320750</v>
      </c>
      <c r="AG139" s="37">
        <v>39276</v>
      </c>
      <c r="AH139" s="37">
        <v>281474</v>
      </c>
      <c r="AI139" s="45">
        <v>352231</v>
      </c>
      <c r="AJ139" s="37">
        <v>56830</v>
      </c>
      <c r="AK139" s="37">
        <v>295401</v>
      </c>
      <c r="AL139" s="45">
        <v>248452</v>
      </c>
      <c r="AM139" s="37">
        <v>44958</v>
      </c>
      <c r="AN139" s="37">
        <v>203494</v>
      </c>
      <c r="AO139" s="45">
        <v>285866</v>
      </c>
      <c r="AP139" s="37">
        <v>66380</v>
      </c>
      <c r="AQ139" s="37">
        <v>219486</v>
      </c>
      <c r="AR139" s="45">
        <v>372290</v>
      </c>
      <c r="AS139" s="37">
        <v>71695</v>
      </c>
      <c r="AT139" s="37">
        <v>300595</v>
      </c>
      <c r="AU139" s="45">
        <v>201468</v>
      </c>
      <c r="AV139" s="37">
        <v>52931</v>
      </c>
      <c r="AW139" s="37">
        <v>148537</v>
      </c>
      <c r="AX139" s="45">
        <v>281385</v>
      </c>
      <c r="AY139" s="37">
        <v>65806</v>
      </c>
      <c r="AZ139" s="37">
        <v>215579</v>
      </c>
      <c r="BA139" s="45">
        <v>290277</v>
      </c>
      <c r="BB139" s="37">
        <v>73660</v>
      </c>
      <c r="BC139" s="37">
        <v>216617</v>
      </c>
      <c r="BD139" s="45">
        <v>215177</v>
      </c>
      <c r="BE139" s="37">
        <v>67863</v>
      </c>
      <c r="BF139" s="37">
        <v>147314</v>
      </c>
      <c r="BG139" s="45">
        <v>257589</v>
      </c>
      <c r="BH139" s="37">
        <v>80461</v>
      </c>
      <c r="BI139" s="37">
        <v>177128</v>
      </c>
      <c r="BJ139" s="45">
        <v>343586</v>
      </c>
      <c r="BK139" s="37">
        <v>39799</v>
      </c>
      <c r="BL139" s="37">
        <v>303787</v>
      </c>
      <c r="BM139" s="45">
        <v>317023</v>
      </c>
      <c r="BN139" s="37">
        <v>43702</v>
      </c>
      <c r="BO139" s="37">
        <v>273321</v>
      </c>
      <c r="BP139" s="45">
        <v>313992</v>
      </c>
      <c r="BQ139" s="37">
        <v>59674</v>
      </c>
      <c r="BR139" s="37">
        <v>254318</v>
      </c>
      <c r="BS139" s="45">
        <v>256089</v>
      </c>
      <c r="BT139" s="37">
        <v>53645</v>
      </c>
      <c r="BU139" s="37">
        <v>202444</v>
      </c>
      <c r="BV139" s="45">
        <v>259971</v>
      </c>
      <c r="BW139" s="37">
        <v>89489</v>
      </c>
      <c r="BX139" s="37">
        <v>170482</v>
      </c>
      <c r="BY139" s="45">
        <v>296148</v>
      </c>
      <c r="BZ139" s="37">
        <v>84344</v>
      </c>
      <c r="CA139" s="37">
        <v>211804</v>
      </c>
      <c r="CB139" s="45">
        <v>280705</v>
      </c>
      <c r="CC139" s="37">
        <v>71061</v>
      </c>
      <c r="CD139" s="37">
        <v>209644</v>
      </c>
      <c r="CE139" s="45">
        <v>323469</v>
      </c>
      <c r="CF139" s="37">
        <v>77944</v>
      </c>
      <c r="CG139" s="37">
        <v>245525</v>
      </c>
      <c r="CH139" s="45">
        <v>361724</v>
      </c>
      <c r="CI139" s="37">
        <v>71742</v>
      </c>
      <c r="CJ139" s="37">
        <v>289982</v>
      </c>
      <c r="CK139" s="45">
        <v>299120</v>
      </c>
      <c r="CL139" s="37">
        <v>51840</v>
      </c>
      <c r="CM139" s="52">
        <v>247280</v>
      </c>
    </row>
    <row r="140" spans="1:91" s="9" customFormat="1" ht="14.25" customHeight="1" x14ac:dyDescent="0.2">
      <c r="A140" s="30" t="str">
        <f>VLOOKUP("&lt;Zeilentitel_10&gt;",Uebersetzungen!$B$3:$E$24,Uebersetzungen!$B$2+1,FALSE)</f>
        <v>Region Prättigau/Davos</v>
      </c>
      <c r="B140" s="45">
        <v>204743</v>
      </c>
      <c r="C140" s="37">
        <v>14211</v>
      </c>
      <c r="D140" s="37">
        <v>190532</v>
      </c>
      <c r="E140" s="45">
        <v>225551</v>
      </c>
      <c r="F140" s="37">
        <v>22719</v>
      </c>
      <c r="G140" s="37">
        <v>202832</v>
      </c>
      <c r="H140" s="45">
        <v>227465</v>
      </c>
      <c r="I140" s="37">
        <v>19830</v>
      </c>
      <c r="J140" s="37">
        <v>207635</v>
      </c>
      <c r="K140" s="45">
        <v>196593</v>
      </c>
      <c r="L140" s="37">
        <v>31160</v>
      </c>
      <c r="M140" s="37">
        <v>165433</v>
      </c>
      <c r="N140" s="45">
        <v>257207</v>
      </c>
      <c r="O140" s="37">
        <v>40290</v>
      </c>
      <c r="P140" s="37">
        <v>216917</v>
      </c>
      <c r="Q140" s="45">
        <v>254225</v>
      </c>
      <c r="R140" s="37">
        <v>39630</v>
      </c>
      <c r="S140" s="37">
        <v>214595</v>
      </c>
      <c r="T140" s="45">
        <v>223265</v>
      </c>
      <c r="U140" s="37">
        <v>33815</v>
      </c>
      <c r="V140" s="37">
        <v>189450</v>
      </c>
      <c r="W140" s="45">
        <v>234624</v>
      </c>
      <c r="X140" s="37">
        <v>38219</v>
      </c>
      <c r="Y140" s="37">
        <v>196405</v>
      </c>
      <c r="Z140" s="45">
        <v>210692</v>
      </c>
      <c r="AA140" s="37">
        <v>26197</v>
      </c>
      <c r="AB140" s="37">
        <v>184495</v>
      </c>
      <c r="AC140" s="45">
        <v>252713</v>
      </c>
      <c r="AD140" s="37">
        <v>24764</v>
      </c>
      <c r="AE140" s="37">
        <v>227949</v>
      </c>
      <c r="AF140" s="45">
        <v>335836</v>
      </c>
      <c r="AG140" s="37">
        <v>19915</v>
      </c>
      <c r="AH140" s="37">
        <v>315921</v>
      </c>
      <c r="AI140" s="45">
        <v>329149</v>
      </c>
      <c r="AJ140" s="37">
        <v>15548</v>
      </c>
      <c r="AK140" s="37">
        <v>313601</v>
      </c>
      <c r="AL140" s="45">
        <v>290342</v>
      </c>
      <c r="AM140" s="37">
        <v>20378</v>
      </c>
      <c r="AN140" s="37">
        <v>269964</v>
      </c>
      <c r="AO140" s="45">
        <v>230921</v>
      </c>
      <c r="AP140" s="37">
        <v>32760</v>
      </c>
      <c r="AQ140" s="37">
        <v>198161</v>
      </c>
      <c r="AR140" s="45">
        <v>255055</v>
      </c>
      <c r="AS140" s="37">
        <v>17103</v>
      </c>
      <c r="AT140" s="37">
        <v>237952</v>
      </c>
      <c r="AU140" s="45">
        <v>206971</v>
      </c>
      <c r="AV140" s="37">
        <v>25828</v>
      </c>
      <c r="AW140" s="37">
        <v>181143</v>
      </c>
      <c r="AX140" s="45">
        <v>226227</v>
      </c>
      <c r="AY140" s="37">
        <v>21279</v>
      </c>
      <c r="AZ140" s="37">
        <v>204948</v>
      </c>
      <c r="BA140" s="45">
        <v>230733</v>
      </c>
      <c r="BB140" s="37">
        <v>24728</v>
      </c>
      <c r="BC140" s="37">
        <v>206005</v>
      </c>
      <c r="BD140" s="45">
        <v>294222</v>
      </c>
      <c r="BE140" s="37">
        <v>41997</v>
      </c>
      <c r="BF140" s="37">
        <v>252225</v>
      </c>
      <c r="BG140" s="45">
        <v>229312</v>
      </c>
      <c r="BH140" s="37">
        <v>46612</v>
      </c>
      <c r="BI140" s="37">
        <v>182700</v>
      </c>
      <c r="BJ140" s="45">
        <v>198125</v>
      </c>
      <c r="BK140" s="37">
        <v>47068</v>
      </c>
      <c r="BL140" s="37">
        <v>151057</v>
      </c>
      <c r="BM140" s="45">
        <v>242886</v>
      </c>
      <c r="BN140" s="37">
        <v>57967</v>
      </c>
      <c r="BO140" s="37">
        <v>184919</v>
      </c>
      <c r="BP140" s="45">
        <v>226591</v>
      </c>
      <c r="BQ140" s="37">
        <v>41643</v>
      </c>
      <c r="BR140" s="37">
        <v>184948</v>
      </c>
      <c r="BS140" s="45">
        <v>212296</v>
      </c>
      <c r="BT140" s="37">
        <v>53261</v>
      </c>
      <c r="BU140" s="37">
        <v>159035</v>
      </c>
      <c r="BV140" s="45">
        <v>253220</v>
      </c>
      <c r="BW140" s="37">
        <v>59611</v>
      </c>
      <c r="BX140" s="37">
        <v>193609</v>
      </c>
      <c r="BY140" s="45">
        <v>266634</v>
      </c>
      <c r="BZ140" s="37">
        <v>54625</v>
      </c>
      <c r="CA140" s="37">
        <v>212009</v>
      </c>
      <c r="CB140" s="45">
        <v>284788</v>
      </c>
      <c r="CC140" s="37">
        <v>67076</v>
      </c>
      <c r="CD140" s="37">
        <v>217712</v>
      </c>
      <c r="CE140" s="45">
        <v>380846</v>
      </c>
      <c r="CF140" s="37">
        <v>99597</v>
      </c>
      <c r="CG140" s="37">
        <v>281249</v>
      </c>
      <c r="CH140" s="45">
        <v>352138</v>
      </c>
      <c r="CI140" s="37">
        <v>61278</v>
      </c>
      <c r="CJ140" s="37">
        <v>290860</v>
      </c>
      <c r="CK140" s="45">
        <v>338743</v>
      </c>
      <c r="CL140" s="37">
        <v>46846</v>
      </c>
      <c r="CM140" s="52">
        <v>291897</v>
      </c>
    </row>
    <row r="141" spans="1:91" s="9" customFormat="1" ht="14.25" customHeight="1" x14ac:dyDescent="0.2">
      <c r="A141" s="30" t="str">
        <f>VLOOKUP("&lt;Zeilentitel_11&gt;",Uebersetzungen!$B$3:$E$24,Uebersetzungen!$B$2+1,FALSE)</f>
        <v>Region Surselva</v>
      </c>
      <c r="B141" s="45">
        <v>224326</v>
      </c>
      <c r="C141" s="37">
        <v>15004</v>
      </c>
      <c r="D141" s="37">
        <v>209322</v>
      </c>
      <c r="E141" s="45">
        <v>217727</v>
      </c>
      <c r="F141" s="37">
        <v>21334</v>
      </c>
      <c r="G141" s="37">
        <v>196393</v>
      </c>
      <c r="H141" s="45">
        <v>179814</v>
      </c>
      <c r="I141" s="37">
        <v>23979</v>
      </c>
      <c r="J141" s="37">
        <v>155835</v>
      </c>
      <c r="K141" s="45">
        <v>215585</v>
      </c>
      <c r="L141" s="37">
        <v>40701</v>
      </c>
      <c r="M141" s="37">
        <v>174884</v>
      </c>
      <c r="N141" s="45">
        <v>181071</v>
      </c>
      <c r="O141" s="37">
        <v>25273</v>
      </c>
      <c r="P141" s="37">
        <v>155798</v>
      </c>
      <c r="Q141" s="45">
        <v>226573</v>
      </c>
      <c r="R141" s="37">
        <v>25073</v>
      </c>
      <c r="S141" s="37">
        <v>201500</v>
      </c>
      <c r="T141" s="45">
        <v>203593</v>
      </c>
      <c r="U141" s="37">
        <v>18179</v>
      </c>
      <c r="V141" s="37">
        <v>185414</v>
      </c>
      <c r="W141" s="45">
        <v>188597</v>
      </c>
      <c r="X141" s="37">
        <v>18762</v>
      </c>
      <c r="Y141" s="37">
        <v>169835</v>
      </c>
      <c r="Z141" s="45">
        <v>217900</v>
      </c>
      <c r="AA141" s="37">
        <v>20197</v>
      </c>
      <c r="AB141" s="37">
        <v>197703</v>
      </c>
      <c r="AC141" s="45">
        <v>262855</v>
      </c>
      <c r="AD141" s="37">
        <v>19940</v>
      </c>
      <c r="AE141" s="37">
        <v>242915</v>
      </c>
      <c r="AF141" s="45">
        <v>286145</v>
      </c>
      <c r="AG141" s="37">
        <v>12456</v>
      </c>
      <c r="AH141" s="37">
        <v>273689</v>
      </c>
      <c r="AI141" s="45">
        <v>273947</v>
      </c>
      <c r="AJ141" s="37">
        <v>18716</v>
      </c>
      <c r="AK141" s="37">
        <v>255231</v>
      </c>
      <c r="AL141" s="45">
        <v>304981</v>
      </c>
      <c r="AM141" s="37">
        <v>18165</v>
      </c>
      <c r="AN141" s="37">
        <v>286816</v>
      </c>
      <c r="AO141" s="45">
        <v>182108</v>
      </c>
      <c r="AP141" s="37">
        <v>14378</v>
      </c>
      <c r="AQ141" s="37">
        <v>167730</v>
      </c>
      <c r="AR141" s="45">
        <v>170369</v>
      </c>
      <c r="AS141" s="37">
        <v>21524</v>
      </c>
      <c r="AT141" s="37">
        <v>148845</v>
      </c>
      <c r="AU141" s="45">
        <v>179293</v>
      </c>
      <c r="AV141" s="37">
        <v>23004</v>
      </c>
      <c r="AW141" s="37">
        <v>156289</v>
      </c>
      <c r="AX141" s="45">
        <v>212031</v>
      </c>
      <c r="AY141" s="37">
        <v>31244</v>
      </c>
      <c r="AZ141" s="37">
        <v>180787</v>
      </c>
      <c r="BA141" s="45">
        <v>170018</v>
      </c>
      <c r="BB141" s="37">
        <v>44054</v>
      </c>
      <c r="BC141" s="37">
        <v>125964</v>
      </c>
      <c r="BD141" s="45">
        <v>125659</v>
      </c>
      <c r="BE141" s="37">
        <v>18588</v>
      </c>
      <c r="BF141" s="37">
        <v>107071</v>
      </c>
      <c r="BG141" s="45">
        <v>150315</v>
      </c>
      <c r="BH141" s="37">
        <v>38187</v>
      </c>
      <c r="BI141" s="37">
        <v>112128</v>
      </c>
      <c r="BJ141" s="45">
        <v>123070</v>
      </c>
      <c r="BK141" s="37">
        <v>30879</v>
      </c>
      <c r="BL141" s="37">
        <v>92191</v>
      </c>
      <c r="BM141" s="45">
        <v>122808</v>
      </c>
      <c r="BN141" s="37">
        <v>43391</v>
      </c>
      <c r="BO141" s="37">
        <v>79417</v>
      </c>
      <c r="BP141" s="45">
        <v>123290</v>
      </c>
      <c r="BQ141" s="37">
        <v>39005</v>
      </c>
      <c r="BR141" s="37">
        <v>84285</v>
      </c>
      <c r="BS141" s="45">
        <v>158054</v>
      </c>
      <c r="BT141" s="37">
        <v>54707</v>
      </c>
      <c r="BU141" s="37">
        <v>103347</v>
      </c>
      <c r="BV141" s="45">
        <v>174705</v>
      </c>
      <c r="BW141" s="37">
        <v>56029</v>
      </c>
      <c r="BX141" s="37">
        <v>118676</v>
      </c>
      <c r="BY141" s="45">
        <v>190396</v>
      </c>
      <c r="BZ141" s="37">
        <v>69769</v>
      </c>
      <c r="CA141" s="37">
        <v>120627</v>
      </c>
      <c r="CB141" s="45">
        <v>264163</v>
      </c>
      <c r="CC141" s="37">
        <v>83828</v>
      </c>
      <c r="CD141" s="37">
        <v>180335</v>
      </c>
      <c r="CE141" s="45">
        <v>252605</v>
      </c>
      <c r="CF141" s="37">
        <v>86537</v>
      </c>
      <c r="CG141" s="37">
        <v>166068</v>
      </c>
      <c r="CH141" s="45">
        <v>284690</v>
      </c>
      <c r="CI141" s="37">
        <v>74453</v>
      </c>
      <c r="CJ141" s="37">
        <v>210237</v>
      </c>
      <c r="CK141" s="45">
        <v>231637</v>
      </c>
      <c r="CL141" s="37">
        <v>59510</v>
      </c>
      <c r="CM141" s="52">
        <v>172127</v>
      </c>
    </row>
    <row r="142" spans="1:91" s="9" customFormat="1" ht="14.25" customHeight="1" x14ac:dyDescent="0.2">
      <c r="A142" s="30" t="str">
        <f>VLOOKUP("&lt;Zeilentitel_12&gt;",Uebersetzungen!$B$3:$E$24,Uebersetzungen!$B$2+1,FALSE)</f>
        <v>Region Viamala</v>
      </c>
      <c r="B142" s="45">
        <v>77405</v>
      </c>
      <c r="C142" s="37">
        <v>4489</v>
      </c>
      <c r="D142" s="37">
        <v>72916</v>
      </c>
      <c r="E142" s="45">
        <v>74760</v>
      </c>
      <c r="F142" s="37">
        <v>6641</v>
      </c>
      <c r="G142" s="37">
        <v>68119</v>
      </c>
      <c r="H142" s="45">
        <v>67614</v>
      </c>
      <c r="I142" s="37">
        <v>3510</v>
      </c>
      <c r="J142" s="37">
        <v>64104</v>
      </c>
      <c r="K142" s="45">
        <v>88816</v>
      </c>
      <c r="L142" s="37">
        <v>14441</v>
      </c>
      <c r="M142" s="37">
        <v>74375</v>
      </c>
      <c r="N142" s="45">
        <v>114957</v>
      </c>
      <c r="O142" s="37">
        <v>46034</v>
      </c>
      <c r="P142" s="37">
        <v>68923</v>
      </c>
      <c r="Q142" s="45">
        <v>134713</v>
      </c>
      <c r="R142" s="37">
        <v>45733</v>
      </c>
      <c r="S142" s="37">
        <v>88980</v>
      </c>
      <c r="T142" s="45">
        <v>129597</v>
      </c>
      <c r="U142" s="37">
        <v>36202</v>
      </c>
      <c r="V142" s="37">
        <v>93395</v>
      </c>
      <c r="W142" s="45">
        <v>104825</v>
      </c>
      <c r="X142" s="37">
        <v>14118</v>
      </c>
      <c r="Y142" s="37">
        <v>90707</v>
      </c>
      <c r="Z142" s="45">
        <v>104721</v>
      </c>
      <c r="AA142" s="37">
        <v>13459</v>
      </c>
      <c r="AB142" s="37">
        <v>91262</v>
      </c>
      <c r="AC142" s="45">
        <v>112007</v>
      </c>
      <c r="AD142" s="37">
        <v>9758</v>
      </c>
      <c r="AE142" s="37">
        <v>102249</v>
      </c>
      <c r="AF142" s="45">
        <v>97182</v>
      </c>
      <c r="AG142" s="37">
        <v>9510</v>
      </c>
      <c r="AH142" s="37">
        <v>87672</v>
      </c>
      <c r="AI142" s="45">
        <v>83292</v>
      </c>
      <c r="AJ142" s="37">
        <v>13136</v>
      </c>
      <c r="AK142" s="37">
        <v>70156</v>
      </c>
      <c r="AL142" s="45">
        <v>84592</v>
      </c>
      <c r="AM142" s="37">
        <v>10874</v>
      </c>
      <c r="AN142" s="37">
        <v>73718</v>
      </c>
      <c r="AO142" s="45">
        <v>70712</v>
      </c>
      <c r="AP142" s="37">
        <v>10064</v>
      </c>
      <c r="AQ142" s="37">
        <v>60648</v>
      </c>
      <c r="AR142" s="45">
        <v>66560</v>
      </c>
      <c r="AS142" s="37">
        <v>8273</v>
      </c>
      <c r="AT142" s="37">
        <v>58287</v>
      </c>
      <c r="AU142" s="45">
        <v>61932</v>
      </c>
      <c r="AV142" s="37">
        <v>8958</v>
      </c>
      <c r="AW142" s="37">
        <v>52974</v>
      </c>
      <c r="AX142" s="45">
        <v>62375</v>
      </c>
      <c r="AY142" s="37">
        <v>15384</v>
      </c>
      <c r="AZ142" s="37">
        <v>46991</v>
      </c>
      <c r="BA142" s="45">
        <v>71981</v>
      </c>
      <c r="BB142" s="37">
        <v>15345</v>
      </c>
      <c r="BC142" s="37">
        <v>56636</v>
      </c>
      <c r="BD142" s="45">
        <v>64805</v>
      </c>
      <c r="BE142" s="37">
        <v>16703</v>
      </c>
      <c r="BF142" s="37">
        <v>48102</v>
      </c>
      <c r="BG142" s="45">
        <v>82581</v>
      </c>
      <c r="BH142" s="37">
        <v>29732</v>
      </c>
      <c r="BI142" s="37">
        <v>52849</v>
      </c>
      <c r="BJ142" s="45">
        <v>60727</v>
      </c>
      <c r="BK142" s="37">
        <v>20262</v>
      </c>
      <c r="BL142" s="37">
        <v>40465</v>
      </c>
      <c r="BM142" s="45">
        <v>58131</v>
      </c>
      <c r="BN142" s="37">
        <v>23006</v>
      </c>
      <c r="BO142" s="37">
        <v>35125</v>
      </c>
      <c r="BP142" s="45">
        <v>74198</v>
      </c>
      <c r="BQ142" s="37">
        <v>29281</v>
      </c>
      <c r="BR142" s="37">
        <v>44917</v>
      </c>
      <c r="BS142" s="45">
        <v>77964</v>
      </c>
      <c r="BT142" s="37">
        <v>35181</v>
      </c>
      <c r="BU142" s="37">
        <v>42783</v>
      </c>
      <c r="BV142" s="45">
        <v>87211</v>
      </c>
      <c r="BW142" s="37">
        <v>34141</v>
      </c>
      <c r="BX142" s="37">
        <v>53070</v>
      </c>
      <c r="BY142" s="45">
        <v>94601</v>
      </c>
      <c r="BZ142" s="37">
        <v>45339</v>
      </c>
      <c r="CA142" s="37">
        <v>49262</v>
      </c>
      <c r="CB142" s="45">
        <v>82554</v>
      </c>
      <c r="CC142" s="37">
        <v>40715</v>
      </c>
      <c r="CD142" s="37">
        <v>41839</v>
      </c>
      <c r="CE142" s="45">
        <v>94016</v>
      </c>
      <c r="CF142" s="37">
        <v>31142</v>
      </c>
      <c r="CG142" s="37">
        <v>62874</v>
      </c>
      <c r="CH142" s="45">
        <v>115403</v>
      </c>
      <c r="CI142" s="37">
        <v>33807</v>
      </c>
      <c r="CJ142" s="37">
        <v>81596</v>
      </c>
      <c r="CK142" s="45">
        <v>119052</v>
      </c>
      <c r="CL142" s="37">
        <v>38710</v>
      </c>
      <c r="CM142" s="52">
        <v>80342</v>
      </c>
    </row>
    <row r="143" spans="1:91" s="9" customFormat="1" ht="14.25" customHeight="1" x14ac:dyDescent="0.2">
      <c r="A143" s="30"/>
      <c r="B143" s="45"/>
      <c r="C143" s="37"/>
      <c r="D143" s="37"/>
      <c r="E143" s="45"/>
      <c r="F143" s="37"/>
      <c r="G143" s="37"/>
      <c r="H143" s="45"/>
      <c r="I143" s="37"/>
      <c r="J143" s="37"/>
      <c r="K143" s="45"/>
      <c r="L143" s="37"/>
      <c r="M143" s="37"/>
      <c r="N143" s="45"/>
      <c r="O143" s="37"/>
      <c r="P143" s="37"/>
      <c r="Q143" s="45"/>
      <c r="R143" s="37"/>
      <c r="S143" s="37"/>
      <c r="T143" s="45"/>
      <c r="U143" s="37"/>
      <c r="V143" s="37"/>
      <c r="W143" s="45"/>
      <c r="X143" s="37"/>
      <c r="Y143" s="37"/>
      <c r="Z143" s="45"/>
      <c r="AA143" s="37"/>
      <c r="AB143" s="37"/>
      <c r="AC143" s="45"/>
      <c r="AD143" s="37"/>
      <c r="AE143" s="37"/>
      <c r="AF143" s="45"/>
      <c r="AG143" s="37"/>
      <c r="AH143" s="37"/>
      <c r="AI143" s="45"/>
      <c r="AJ143" s="37"/>
      <c r="AK143" s="37"/>
      <c r="AL143" s="45"/>
      <c r="AM143" s="37"/>
      <c r="AN143" s="37"/>
      <c r="AO143" s="45"/>
      <c r="AP143" s="37"/>
      <c r="AQ143" s="37"/>
      <c r="AR143" s="45"/>
      <c r="AS143" s="37"/>
      <c r="AT143" s="37"/>
      <c r="AU143" s="45"/>
      <c r="AV143" s="37"/>
      <c r="AW143" s="37"/>
      <c r="AX143" s="45"/>
      <c r="AY143" s="37"/>
      <c r="AZ143" s="37"/>
      <c r="BA143" s="45"/>
      <c r="BB143" s="37"/>
      <c r="BC143" s="37"/>
      <c r="BD143" s="45"/>
      <c r="BE143" s="37"/>
      <c r="BF143" s="37"/>
      <c r="BG143" s="45"/>
      <c r="BH143" s="37"/>
      <c r="BI143" s="37"/>
      <c r="BJ143" s="45"/>
      <c r="BK143" s="37"/>
      <c r="BL143" s="37"/>
      <c r="BM143" s="45"/>
      <c r="BN143" s="37"/>
      <c r="BO143" s="37"/>
      <c r="BP143" s="45"/>
      <c r="BQ143" s="37"/>
      <c r="BR143" s="37"/>
      <c r="BS143" s="45"/>
      <c r="BT143" s="37"/>
      <c r="BU143" s="37"/>
      <c r="BV143" s="45"/>
      <c r="BW143" s="37"/>
      <c r="BX143" s="37"/>
      <c r="BY143" s="45"/>
      <c r="BZ143" s="37"/>
      <c r="CA143" s="37"/>
      <c r="CB143" s="45"/>
      <c r="CC143" s="37"/>
      <c r="CD143" s="37"/>
      <c r="CE143" s="45"/>
      <c r="CF143" s="37"/>
      <c r="CG143" s="37"/>
      <c r="CH143" s="45"/>
      <c r="CI143" s="37"/>
      <c r="CJ143" s="37"/>
      <c r="CK143" s="45"/>
      <c r="CL143" s="37"/>
      <c r="CM143" s="52"/>
    </row>
    <row r="144" spans="1:91" s="4" customFormat="1" ht="13.5" thickBot="1" x14ac:dyDescent="0.25">
      <c r="A144" s="57" t="str">
        <f>VLOOKUP("&lt;Zeilentitel_13&gt;",Uebersetzungen!$B$3:$E$324,Uebersetzungen!$B$2+1,FALSE)</f>
        <v>Unzuteilbar</v>
      </c>
      <c r="B144" s="48">
        <v>278830</v>
      </c>
      <c r="C144" s="38">
        <v>238771</v>
      </c>
      <c r="D144" s="38">
        <v>40059</v>
      </c>
      <c r="E144" s="48">
        <v>296410</v>
      </c>
      <c r="F144" s="38">
        <v>228075</v>
      </c>
      <c r="G144" s="38">
        <v>68335</v>
      </c>
      <c r="H144" s="48">
        <v>279866</v>
      </c>
      <c r="I144" s="38">
        <v>204038</v>
      </c>
      <c r="J144" s="38">
        <v>75828</v>
      </c>
      <c r="K144" s="48">
        <v>285974</v>
      </c>
      <c r="L144" s="38">
        <v>241198</v>
      </c>
      <c r="M144" s="38">
        <v>44776</v>
      </c>
      <c r="N144" s="48">
        <v>279179</v>
      </c>
      <c r="O144" s="38">
        <v>230703</v>
      </c>
      <c r="P144" s="38">
        <v>48476</v>
      </c>
      <c r="Q144" s="48">
        <v>329170</v>
      </c>
      <c r="R144" s="38">
        <v>233522</v>
      </c>
      <c r="S144" s="38">
        <v>95648</v>
      </c>
      <c r="T144" s="48">
        <v>305448</v>
      </c>
      <c r="U144" s="38">
        <v>235116</v>
      </c>
      <c r="V144" s="38">
        <v>70332</v>
      </c>
      <c r="W144" s="48">
        <v>340926</v>
      </c>
      <c r="X144" s="38">
        <v>255823</v>
      </c>
      <c r="Y144" s="38">
        <v>85103</v>
      </c>
      <c r="Z144" s="48">
        <v>408472</v>
      </c>
      <c r="AA144" s="38">
        <v>301256</v>
      </c>
      <c r="AB144" s="38">
        <v>107216</v>
      </c>
      <c r="AC144" s="48">
        <v>493044</v>
      </c>
      <c r="AD144" s="38">
        <v>350882</v>
      </c>
      <c r="AE144" s="38">
        <v>142162</v>
      </c>
      <c r="AF144" s="48">
        <v>407986</v>
      </c>
      <c r="AG144" s="38">
        <v>294486</v>
      </c>
      <c r="AH144" s="38">
        <v>113500</v>
      </c>
      <c r="AI144" s="48">
        <v>421679</v>
      </c>
      <c r="AJ144" s="38">
        <v>378245</v>
      </c>
      <c r="AK144" s="38">
        <v>43434</v>
      </c>
      <c r="AL144" s="48">
        <v>450799</v>
      </c>
      <c r="AM144" s="38">
        <v>374390</v>
      </c>
      <c r="AN144" s="38">
        <v>76409</v>
      </c>
      <c r="AO144" s="48">
        <v>497383</v>
      </c>
      <c r="AP144" s="38">
        <v>438728</v>
      </c>
      <c r="AQ144" s="38">
        <v>58655</v>
      </c>
      <c r="AR144" s="48">
        <v>503407</v>
      </c>
      <c r="AS144" s="38">
        <v>432846</v>
      </c>
      <c r="AT144" s="38">
        <v>70561</v>
      </c>
      <c r="AU144" s="48">
        <v>498023</v>
      </c>
      <c r="AV144" s="38">
        <v>390525</v>
      </c>
      <c r="AW144" s="38">
        <v>107498</v>
      </c>
      <c r="AX144" s="48">
        <v>380640</v>
      </c>
      <c r="AY144" s="38">
        <v>324403</v>
      </c>
      <c r="AZ144" s="38">
        <v>56237</v>
      </c>
      <c r="BA144" s="48">
        <v>327755</v>
      </c>
      <c r="BB144" s="38">
        <v>298171</v>
      </c>
      <c r="BC144" s="38">
        <v>29584</v>
      </c>
      <c r="BD144" s="48">
        <v>310458</v>
      </c>
      <c r="BE144" s="38">
        <v>295666</v>
      </c>
      <c r="BF144" s="38">
        <v>14792</v>
      </c>
      <c r="BG144" s="48">
        <v>377280</v>
      </c>
      <c r="BH144" s="38">
        <v>342266</v>
      </c>
      <c r="BI144" s="38">
        <v>35014</v>
      </c>
      <c r="BJ144" s="48">
        <v>366311</v>
      </c>
      <c r="BK144" s="38">
        <v>346729</v>
      </c>
      <c r="BL144" s="38">
        <v>19582</v>
      </c>
      <c r="BM144" s="48">
        <v>253720</v>
      </c>
      <c r="BN144" s="38">
        <v>241920</v>
      </c>
      <c r="BO144" s="38">
        <v>11800</v>
      </c>
      <c r="BP144" s="48">
        <v>216875</v>
      </c>
      <c r="BQ144" s="38">
        <v>190846</v>
      </c>
      <c r="BR144" s="38">
        <v>26029</v>
      </c>
      <c r="BS144" s="48">
        <v>219558</v>
      </c>
      <c r="BT144" s="38">
        <v>178654</v>
      </c>
      <c r="BU144" s="38">
        <v>40904</v>
      </c>
      <c r="BV144" s="48">
        <v>219965</v>
      </c>
      <c r="BW144" s="38">
        <v>201757</v>
      </c>
      <c r="BX144" s="38">
        <v>18208</v>
      </c>
      <c r="BY144" s="48">
        <v>224354</v>
      </c>
      <c r="BZ144" s="38">
        <v>199667</v>
      </c>
      <c r="CA144" s="38">
        <v>24687</v>
      </c>
      <c r="CB144" s="48">
        <v>179848</v>
      </c>
      <c r="CC144" s="38">
        <v>159314</v>
      </c>
      <c r="CD144" s="38">
        <v>20534</v>
      </c>
      <c r="CE144" s="48">
        <v>183761</v>
      </c>
      <c r="CF144" s="38">
        <v>174576</v>
      </c>
      <c r="CG144" s="38">
        <v>9185</v>
      </c>
      <c r="CH144" s="48">
        <v>251432</v>
      </c>
      <c r="CI144" s="38">
        <v>175731</v>
      </c>
      <c r="CJ144" s="38">
        <v>75701</v>
      </c>
      <c r="CK144" s="48">
        <v>326807</v>
      </c>
      <c r="CL144" s="38">
        <v>191149</v>
      </c>
      <c r="CM144" s="55">
        <v>135658</v>
      </c>
    </row>
    <row r="145" spans="1:86" s="4" customFormat="1" x14ac:dyDescent="0.2">
      <c r="B145" s="34"/>
      <c r="C145" s="34"/>
      <c r="D145" s="34"/>
      <c r="E145" s="34"/>
      <c r="F145" s="34"/>
      <c r="G145" s="34"/>
      <c r="H145" s="34"/>
      <c r="I145" s="34"/>
      <c r="J145" s="34"/>
      <c r="K145" s="3"/>
      <c r="N145" s="3"/>
      <c r="Q145" s="3"/>
      <c r="T145" s="3"/>
      <c r="W145" s="3"/>
      <c r="Z145" s="3"/>
      <c r="AC145" s="3"/>
      <c r="AF145" s="3"/>
      <c r="AI145" s="3"/>
      <c r="AL145" s="3"/>
      <c r="AO145" s="3"/>
      <c r="AR145" s="3"/>
      <c r="AU145" s="3"/>
      <c r="AX145" s="3"/>
      <c r="BA145" s="3"/>
      <c r="BD145" s="3"/>
      <c r="BG145" s="3"/>
      <c r="BJ145" s="3"/>
      <c r="BM145" s="3"/>
      <c r="BP145" s="3"/>
      <c r="BS145" s="3"/>
      <c r="BV145" s="3"/>
      <c r="BY145" s="3"/>
      <c r="CB145" s="3"/>
      <c r="CE145" s="3"/>
      <c r="CH145" s="3"/>
    </row>
    <row r="146" spans="1:86" x14ac:dyDescent="0.2">
      <c r="A146" s="4" t="str">
        <f>VLOOKUP("&lt;Quelle_1&gt;",Uebersetzungen!$B$3:$E$33,Uebersetzungen!$B$2+1,FALSE)</f>
        <v>Quelle: BFS (Bau- und Wohnbaustatistik)</v>
      </c>
    </row>
    <row r="147" spans="1:86" x14ac:dyDescent="0.2">
      <c r="A147" s="3" t="str">
        <f>VLOOKUP("&lt;Aktualisierung&gt;",Uebersetzungen!$B$3:$E$33,Uebersetzungen!$B$2+1,FALSE)</f>
        <v>Letztmals aktualisiert am: 17.07.2025</v>
      </c>
    </row>
  </sheetData>
  <sheetProtection sheet="1" objects="1" scenarios="1"/>
  <mergeCells count="32">
    <mergeCell ref="BY13:CA13"/>
    <mergeCell ref="CB13:CD13"/>
    <mergeCell ref="CE13:CG13"/>
    <mergeCell ref="CH13:CJ13"/>
    <mergeCell ref="CK13:CM13"/>
    <mergeCell ref="BV13:BX13"/>
    <mergeCell ref="AO13:AQ13"/>
    <mergeCell ref="AR13:AT13"/>
    <mergeCell ref="AU13:AW13"/>
    <mergeCell ref="AX13:AZ13"/>
    <mergeCell ref="BA13:BC13"/>
    <mergeCell ref="BD13:BF13"/>
    <mergeCell ref="BG13:BI13"/>
    <mergeCell ref="BJ13:BL13"/>
    <mergeCell ref="BM13:BO13"/>
    <mergeCell ref="BP13:BR13"/>
    <mergeCell ref="BS13:BU13"/>
    <mergeCell ref="AL13:AN13"/>
    <mergeCell ref="A7:E7"/>
    <mergeCell ref="A13:A14"/>
    <mergeCell ref="K13:M13"/>
    <mergeCell ref="N13:P13"/>
    <mergeCell ref="Q13:S13"/>
    <mergeCell ref="T13:V13"/>
    <mergeCell ref="H13:J13"/>
    <mergeCell ref="W13:Y13"/>
    <mergeCell ref="Z13:AB13"/>
    <mergeCell ref="AC13:AE13"/>
    <mergeCell ref="AF13:AH13"/>
    <mergeCell ref="AI13:AK13"/>
    <mergeCell ref="E13:G13"/>
    <mergeCell ref="B13:D13"/>
  </mergeCells>
  <pageMargins left="0.78431372549019618" right="0.78431372549019618" top="0.98039215686274517" bottom="0.98039215686274517" header="0.50980392156862753" footer="0.50980392156862753"/>
  <pageSetup paperSize="9" scale="46" orientation="portrait" horizontalDpi="300" verticalDpi="300" r:id="rId1"/>
  <headerFooter alignWithMargins="0"/>
  <rowBreaks count="1" manualBreakCount="1">
    <brk id="7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4</xdr:col>
                    <xdr:colOff>495300</xdr:colOff>
                    <xdr:row>1</xdr:row>
                    <xdr:rowOff>114300</xdr:rowOff>
                  </from>
                  <to>
                    <xdr:col>5</xdr:col>
                    <xdr:colOff>676275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4</xdr:col>
                    <xdr:colOff>495300</xdr:colOff>
                    <xdr:row>2</xdr:row>
                    <xdr:rowOff>133350</xdr:rowOff>
                  </from>
                  <to>
                    <xdr:col>6</xdr:col>
                    <xdr:colOff>123825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4</xdr:col>
                    <xdr:colOff>495300</xdr:colOff>
                    <xdr:row>3</xdr:row>
                    <xdr:rowOff>133350</xdr:rowOff>
                  </from>
                  <to>
                    <xdr:col>5</xdr:col>
                    <xdr:colOff>676275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41"/>
  <sheetViews>
    <sheetView workbookViewId="0">
      <selection activeCell="H31" sqref="H31"/>
    </sheetView>
  </sheetViews>
  <sheetFormatPr baseColWidth="10" defaultColWidth="12.5703125" defaultRowHeight="12.75" x14ac:dyDescent="0.2"/>
  <cols>
    <col min="1" max="1" width="24.7109375" style="13" customWidth="1"/>
    <col min="2" max="2" width="17.7109375" style="13" bestFit="1" customWidth="1"/>
    <col min="3" max="3" width="46.7109375" style="13" bestFit="1" customWidth="1"/>
    <col min="4" max="4" width="47.5703125" style="13" bestFit="1" customWidth="1"/>
    <col min="5" max="5" width="47" style="13" bestFit="1" customWidth="1"/>
    <col min="6" max="16384" width="12.5703125" style="13"/>
  </cols>
  <sheetData>
    <row r="1" spans="1:6" x14ac:dyDescent="0.2">
      <c r="A1" s="11" t="s">
        <v>102</v>
      </c>
      <c r="B1" s="11" t="s">
        <v>103</v>
      </c>
      <c r="C1" s="11" t="s">
        <v>104</v>
      </c>
      <c r="D1" s="11" t="s">
        <v>105</v>
      </c>
      <c r="E1" s="11" t="s">
        <v>106</v>
      </c>
      <c r="F1" s="12"/>
    </row>
    <row r="2" spans="1:6" x14ac:dyDescent="0.2">
      <c r="A2" s="14" t="s">
        <v>107</v>
      </c>
      <c r="B2" s="15">
        <v>1</v>
      </c>
      <c r="C2" s="12"/>
      <c r="D2" s="12"/>
      <c r="E2" s="12"/>
      <c r="F2" s="12"/>
    </row>
    <row r="3" spans="1:6" x14ac:dyDescent="0.2">
      <c r="A3" s="14"/>
      <c r="B3" s="13" t="s">
        <v>108</v>
      </c>
      <c r="C3" s="16" t="s">
        <v>109</v>
      </c>
      <c r="D3" s="16" t="s">
        <v>110</v>
      </c>
      <c r="E3" s="16" t="s">
        <v>111</v>
      </c>
      <c r="F3" s="12"/>
    </row>
    <row r="4" spans="1:6" ht="25.5" x14ac:dyDescent="0.2">
      <c r="A4" s="14" t="s">
        <v>112</v>
      </c>
      <c r="B4" s="17" t="s">
        <v>113</v>
      </c>
      <c r="C4" s="21" t="s">
        <v>172</v>
      </c>
      <c r="D4" s="21" t="s">
        <v>178</v>
      </c>
      <c r="E4" s="21" t="s">
        <v>185</v>
      </c>
      <c r="F4" s="12"/>
    </row>
    <row r="5" spans="1:6" x14ac:dyDescent="0.2">
      <c r="A5" s="14"/>
      <c r="B5" s="13" t="s">
        <v>114</v>
      </c>
      <c r="C5" s="16" t="s">
        <v>169</v>
      </c>
      <c r="D5" s="16" t="s">
        <v>170</v>
      </c>
      <c r="E5" s="16" t="s">
        <v>171</v>
      </c>
      <c r="F5" s="12"/>
    </row>
    <row r="6" spans="1:6" x14ac:dyDescent="0.2">
      <c r="A6" s="14"/>
      <c r="B6" s="14"/>
      <c r="C6" s="24"/>
      <c r="D6" s="24"/>
      <c r="E6" s="24"/>
      <c r="F6" s="12"/>
    </row>
    <row r="7" spans="1:6" ht="14.25" customHeight="1" x14ac:dyDescent="0.2">
      <c r="A7" s="14" t="s">
        <v>115</v>
      </c>
      <c r="B7" s="13" t="s">
        <v>116</v>
      </c>
      <c r="C7" s="16" t="s">
        <v>173</v>
      </c>
      <c r="D7" s="16" t="s">
        <v>179</v>
      </c>
      <c r="E7" s="16" t="s">
        <v>186</v>
      </c>
      <c r="F7" s="12"/>
    </row>
    <row r="8" spans="1:6" x14ac:dyDescent="0.2">
      <c r="A8" s="14"/>
      <c r="B8" s="13" t="s">
        <v>117</v>
      </c>
      <c r="C8" s="16" t="s">
        <v>183</v>
      </c>
      <c r="D8" s="16" t="s">
        <v>180</v>
      </c>
      <c r="E8" s="16" t="s">
        <v>184</v>
      </c>
      <c r="F8" s="12"/>
    </row>
    <row r="9" spans="1:6" x14ac:dyDescent="0.2">
      <c r="A9" s="14"/>
      <c r="B9" s="13" t="s">
        <v>118</v>
      </c>
      <c r="C9" s="16" t="s">
        <v>174</v>
      </c>
      <c r="D9" s="16" t="s">
        <v>181</v>
      </c>
      <c r="E9" s="16" t="s">
        <v>182</v>
      </c>
      <c r="F9" s="12"/>
    </row>
    <row r="10" spans="1:6" x14ac:dyDescent="0.2">
      <c r="A10" s="14"/>
      <c r="C10" s="16"/>
      <c r="D10" s="16"/>
      <c r="E10" s="16"/>
      <c r="F10" s="12"/>
    </row>
    <row r="11" spans="1:6" x14ac:dyDescent="0.2">
      <c r="A11" s="14"/>
      <c r="B11" s="14"/>
      <c r="C11" s="24"/>
      <c r="D11" s="24"/>
      <c r="E11" s="24"/>
      <c r="F11" s="14"/>
    </row>
    <row r="12" spans="1:6" x14ac:dyDescent="0.2">
      <c r="A12" s="14"/>
      <c r="B12" s="12"/>
      <c r="C12" s="25"/>
      <c r="D12" s="25"/>
      <c r="E12" s="25"/>
      <c r="F12" s="12"/>
    </row>
    <row r="13" spans="1:6" x14ac:dyDescent="0.2">
      <c r="A13" s="14" t="s">
        <v>112</v>
      </c>
      <c r="B13" s="13" t="s">
        <v>119</v>
      </c>
      <c r="C13" s="16" t="s">
        <v>0</v>
      </c>
      <c r="D13" s="16" t="s">
        <v>166</v>
      </c>
      <c r="E13" s="16" t="s">
        <v>167</v>
      </c>
      <c r="F13" s="12"/>
    </row>
    <row r="14" spans="1:6" x14ac:dyDescent="0.2">
      <c r="A14" s="12"/>
      <c r="B14" s="13" t="s">
        <v>120</v>
      </c>
      <c r="C14" s="23" t="s">
        <v>133</v>
      </c>
      <c r="D14" s="16" t="s">
        <v>134</v>
      </c>
      <c r="E14" s="16" t="s">
        <v>135</v>
      </c>
      <c r="F14" s="12"/>
    </row>
    <row r="15" spans="1:6" x14ac:dyDescent="0.2">
      <c r="A15" s="12"/>
      <c r="B15" s="13" t="s">
        <v>121</v>
      </c>
      <c r="C15" s="23" t="s">
        <v>136</v>
      </c>
      <c r="D15" s="16" t="s">
        <v>137</v>
      </c>
      <c r="E15" s="16" t="s">
        <v>138</v>
      </c>
      <c r="F15" s="12"/>
    </row>
    <row r="16" spans="1:6" x14ac:dyDescent="0.2">
      <c r="A16" s="12"/>
      <c r="B16" s="13" t="s">
        <v>122</v>
      </c>
      <c r="C16" s="23" t="s">
        <v>139</v>
      </c>
      <c r="D16" s="16" t="s">
        <v>140</v>
      </c>
      <c r="E16" s="16" t="s">
        <v>141</v>
      </c>
      <c r="F16" s="12"/>
    </row>
    <row r="17" spans="1:8" x14ac:dyDescent="0.2">
      <c r="A17" s="12"/>
      <c r="B17" s="13" t="s">
        <v>123</v>
      </c>
      <c r="C17" s="23" t="s">
        <v>142</v>
      </c>
      <c r="D17" s="16" t="s">
        <v>143</v>
      </c>
      <c r="E17" s="16" t="s">
        <v>144</v>
      </c>
      <c r="F17" s="12"/>
    </row>
    <row r="18" spans="1:8" x14ac:dyDescent="0.2">
      <c r="A18" s="12"/>
      <c r="B18" s="13" t="s">
        <v>124</v>
      </c>
      <c r="C18" s="23" t="s">
        <v>145</v>
      </c>
      <c r="D18" s="16" t="s">
        <v>146</v>
      </c>
      <c r="E18" s="16" t="s">
        <v>147</v>
      </c>
      <c r="F18" s="12"/>
    </row>
    <row r="19" spans="1:8" x14ac:dyDescent="0.2">
      <c r="A19" s="12"/>
      <c r="B19" s="13" t="s">
        <v>125</v>
      </c>
      <c r="C19" s="23" t="s">
        <v>148</v>
      </c>
      <c r="D19" s="16" t="s">
        <v>149</v>
      </c>
      <c r="E19" s="16" t="s">
        <v>150</v>
      </c>
      <c r="F19" s="12"/>
    </row>
    <row r="20" spans="1:8" x14ac:dyDescent="0.2">
      <c r="A20" s="12"/>
      <c r="B20" s="13" t="s">
        <v>126</v>
      </c>
      <c r="C20" s="23" t="s">
        <v>151</v>
      </c>
      <c r="D20" s="16" t="s">
        <v>152</v>
      </c>
      <c r="E20" s="16" t="s">
        <v>153</v>
      </c>
      <c r="F20" s="12"/>
    </row>
    <row r="21" spans="1:8" x14ac:dyDescent="0.2">
      <c r="A21" s="12"/>
      <c r="B21" s="13" t="s">
        <v>127</v>
      </c>
      <c r="C21" s="23" t="s">
        <v>154</v>
      </c>
      <c r="D21" s="16" t="s">
        <v>155</v>
      </c>
      <c r="E21" s="16" t="s">
        <v>156</v>
      </c>
      <c r="F21" s="12"/>
    </row>
    <row r="22" spans="1:8" x14ac:dyDescent="0.2">
      <c r="A22" s="12"/>
      <c r="B22" s="13" t="s">
        <v>128</v>
      </c>
      <c r="C22" s="23" t="s">
        <v>157</v>
      </c>
      <c r="D22" s="16" t="s">
        <v>158</v>
      </c>
      <c r="E22" s="16" t="s">
        <v>159</v>
      </c>
      <c r="F22" s="12"/>
    </row>
    <row r="23" spans="1:8" x14ac:dyDescent="0.2">
      <c r="A23" s="12"/>
      <c r="B23" s="13" t="s">
        <v>129</v>
      </c>
      <c r="C23" s="23" t="s">
        <v>160</v>
      </c>
      <c r="D23" s="16" t="s">
        <v>161</v>
      </c>
      <c r="E23" s="16" t="s">
        <v>162</v>
      </c>
      <c r="F23" s="12"/>
    </row>
    <row r="24" spans="1:8" x14ac:dyDescent="0.2">
      <c r="A24" s="12"/>
      <c r="B24" s="13" t="s">
        <v>130</v>
      </c>
      <c r="C24" s="23" t="s">
        <v>163</v>
      </c>
      <c r="D24" s="16" t="s">
        <v>164</v>
      </c>
      <c r="E24" s="16" t="s">
        <v>165</v>
      </c>
      <c r="F24" s="12"/>
    </row>
    <row r="25" spans="1:8" x14ac:dyDescent="0.2">
      <c r="A25" s="12"/>
      <c r="B25" s="13" t="s">
        <v>187</v>
      </c>
      <c r="C25" s="23" t="s">
        <v>188</v>
      </c>
      <c r="D25" s="16" t="s">
        <v>190</v>
      </c>
      <c r="E25" s="16" t="s">
        <v>189</v>
      </c>
      <c r="F25" s="12"/>
    </row>
    <row r="26" spans="1:8" x14ac:dyDescent="0.2">
      <c r="A26" s="12"/>
      <c r="B26" s="12"/>
      <c r="C26" s="25"/>
      <c r="D26" s="25"/>
      <c r="E26" s="25"/>
      <c r="F26" s="12"/>
    </row>
    <row r="27" spans="1:8" x14ac:dyDescent="0.2">
      <c r="A27" s="12"/>
      <c r="B27" s="12"/>
      <c r="C27" s="25"/>
      <c r="D27" s="25"/>
      <c r="E27" s="25"/>
      <c r="F27" s="12"/>
      <c r="H27" s="17"/>
    </row>
    <row r="28" spans="1:8" x14ac:dyDescent="0.2">
      <c r="A28" s="14"/>
      <c r="B28" s="13" t="s">
        <v>168</v>
      </c>
      <c r="C28" s="26"/>
      <c r="D28" s="26"/>
      <c r="E28" s="27"/>
      <c r="F28" s="12"/>
    </row>
    <row r="29" spans="1:8" x14ac:dyDescent="0.2">
      <c r="A29" s="12"/>
      <c r="B29" s="12"/>
      <c r="C29" s="25"/>
      <c r="D29" s="25"/>
      <c r="E29" s="25"/>
      <c r="F29" s="12"/>
    </row>
    <row r="30" spans="1:8" ht="25.5" x14ac:dyDescent="0.2">
      <c r="A30" s="12" t="s">
        <v>115</v>
      </c>
      <c r="B30" s="13" t="s">
        <v>131</v>
      </c>
      <c r="C30" s="26" t="s">
        <v>175</v>
      </c>
      <c r="D30" s="26" t="s">
        <v>176</v>
      </c>
      <c r="E30" s="26" t="s">
        <v>177</v>
      </c>
      <c r="F30" s="12"/>
    </row>
    <row r="31" spans="1:8" x14ac:dyDescent="0.2">
      <c r="A31" s="12" t="s">
        <v>112</v>
      </c>
      <c r="B31" s="19" t="s">
        <v>132</v>
      </c>
      <c r="C31" s="20" t="s">
        <v>208</v>
      </c>
      <c r="D31" s="20" t="s">
        <v>209</v>
      </c>
      <c r="E31" s="20" t="s">
        <v>210</v>
      </c>
      <c r="F31" s="12"/>
    </row>
    <row r="32" spans="1:8" x14ac:dyDescent="0.2">
      <c r="A32" s="12"/>
      <c r="B32" s="12"/>
      <c r="C32" s="18"/>
      <c r="D32" s="18"/>
      <c r="E32" s="18"/>
      <c r="F32" s="12"/>
    </row>
    <row r="33" spans="1:8" x14ac:dyDescent="0.2">
      <c r="A33" s="14"/>
      <c r="B33" s="15"/>
      <c r="C33" s="18"/>
      <c r="D33" s="18"/>
      <c r="E33" s="18"/>
      <c r="F33" s="12"/>
    </row>
    <row r="34" spans="1:8" ht="25.5" x14ac:dyDescent="0.2">
      <c r="A34" s="14" t="s">
        <v>112</v>
      </c>
      <c r="B34" s="17" t="s">
        <v>203</v>
      </c>
      <c r="C34" s="21" t="s">
        <v>192</v>
      </c>
      <c r="D34" s="21" t="s">
        <v>193</v>
      </c>
      <c r="E34" s="21" t="s">
        <v>194</v>
      </c>
      <c r="F34" s="12"/>
    </row>
    <row r="35" spans="1:8" x14ac:dyDescent="0.2">
      <c r="A35" s="14"/>
      <c r="B35" s="13" t="s">
        <v>204</v>
      </c>
      <c r="C35" s="16" t="s">
        <v>169</v>
      </c>
      <c r="D35" s="16" t="s">
        <v>170</v>
      </c>
      <c r="E35" s="16" t="s">
        <v>171</v>
      </c>
      <c r="F35" s="12"/>
    </row>
    <row r="36" spans="1:8" x14ac:dyDescent="0.2">
      <c r="A36" s="14"/>
      <c r="B36" s="14"/>
      <c r="C36" s="24"/>
      <c r="D36" s="24"/>
      <c r="E36" s="24"/>
      <c r="F36" s="12"/>
    </row>
    <row r="37" spans="1:8" ht="14.25" customHeight="1" x14ac:dyDescent="0.2">
      <c r="A37" s="14" t="s">
        <v>115</v>
      </c>
      <c r="B37" s="13" t="s">
        <v>205</v>
      </c>
      <c r="C37" s="16" t="s">
        <v>191</v>
      </c>
      <c r="D37" s="16" t="s">
        <v>195</v>
      </c>
      <c r="E37" s="16" t="s">
        <v>196</v>
      </c>
      <c r="F37" s="12"/>
    </row>
    <row r="38" spans="1:8" x14ac:dyDescent="0.2">
      <c r="A38" s="14"/>
      <c r="B38" s="13" t="s">
        <v>206</v>
      </c>
      <c r="C38" s="16" t="s">
        <v>197</v>
      </c>
      <c r="D38" s="16" t="s">
        <v>199</v>
      </c>
      <c r="E38" s="16" t="s">
        <v>201</v>
      </c>
      <c r="F38" s="12"/>
    </row>
    <row r="39" spans="1:8" x14ac:dyDescent="0.2">
      <c r="A39" s="14"/>
      <c r="B39" s="13" t="s">
        <v>207</v>
      </c>
      <c r="C39" s="16" t="s">
        <v>198</v>
      </c>
      <c r="D39" s="16" t="s">
        <v>200</v>
      </c>
      <c r="E39" s="16" t="s">
        <v>202</v>
      </c>
      <c r="F39" s="12"/>
    </row>
    <row r="40" spans="1:8" x14ac:dyDescent="0.2">
      <c r="A40" s="12"/>
      <c r="B40" s="12"/>
      <c r="C40" s="25"/>
      <c r="D40" s="25"/>
      <c r="E40" s="25"/>
      <c r="F40" s="12"/>
    </row>
    <row r="41" spans="1:8" x14ac:dyDescent="0.2">
      <c r="A41" s="12"/>
      <c r="B41" s="12"/>
      <c r="C41" s="25"/>
      <c r="D41" s="25"/>
      <c r="E41" s="25"/>
      <c r="F41" s="12"/>
      <c r="H41" s="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1012</Benutzerdefinierte_x0020_ID>
    <Titel_RM xmlns="1cf2145d-1275-4039-b6f7-fdfb1f53241e">Investiziuns da construcziun en las vischnancas, 1994-2023</Titel_RM>
    <PublishingExpirationDate xmlns="http://schemas.microsoft.com/sharepoint/v3" xsi:nil="true"/>
    <PublishingStartDate xmlns="http://schemas.microsoft.com/sharepoint/v3" xsi:nil="true"/>
    <Kategorie xmlns="1cf2145d-1275-4039-b6f7-fdfb1f53241e">Bautätigkeit, Bauausgaben</Kategorie>
    <Titel_DE xmlns="1cf2145d-1275-4039-b6f7-fdfb1f53241e">Bauinvestitionen Gemeinden, 1994-2023</Titel_DE>
    <Titel_IT xmlns="1cf2145d-1275-4039-b6f7-fdfb1f53241e">Investimenti per le costruzioni nei comuni, 1994-2023</Titel_IT>
  </documentManagement>
</p:properties>
</file>

<file path=customXml/itemProps1.xml><?xml version="1.0" encoding="utf-8"?>
<ds:datastoreItem xmlns:ds="http://schemas.openxmlformats.org/officeDocument/2006/customXml" ds:itemID="{2C3EF779-A74A-4B8C-A935-FA8C38BF98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62B58-4B99-4265-AB15-E41F49249488}"/>
</file>

<file path=customXml/itemProps3.xml><?xml version="1.0" encoding="utf-8"?>
<ds:datastoreItem xmlns:ds="http://schemas.openxmlformats.org/officeDocument/2006/customXml" ds:itemID="{8F200DAC-9FF9-4849-BC12-3430E7C8CC5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65CE7AA-2B44-4D7B-AFC0-40AE3600A909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9bbc5c3-42c9-4c30-b7a3-3f0c5e2a5378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Bauinvestitionen nach Bauwerken</vt:lpstr>
      <vt:lpstr>Bauinv. nach Auftraggeber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Bauinvestitionen Gemeinden</dc:title>
  <dc:creator>Luzius.Stricker@awt.gr.ch</dc:creator>
  <cp:lastModifiedBy>Monstein Urs (AWT GR)</cp:lastModifiedBy>
  <dcterms:created xsi:type="dcterms:W3CDTF">2010-11-08T09:29:07Z</dcterms:created>
  <dcterms:modified xsi:type="dcterms:W3CDTF">2025-07-17T08:50:36Z</dcterms:modified>
  <cp:category>Bau- und Wohnbaustatistik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2025-06-24T08:45:58Z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7c5d9757-57e2-42fb-9fc3-bbbc3cea1a2a</vt:lpwstr>
  </property>
  <property fmtid="{D5CDD505-2E9C-101B-9397-08002B2CF9AE}" pid="9" name="MSIP_Label_fbfc5642-2d7f-4e68-9674-ab3e35a89b06_ContentBits">
    <vt:lpwstr>0</vt:lpwstr>
  </property>
  <property fmtid="{D5CDD505-2E9C-101B-9397-08002B2CF9AE}" pid="10" name="ContentTypeId">
    <vt:lpwstr>0x010100D4C664148183BA4F90C796CF891D8FC6</vt:lpwstr>
  </property>
</Properties>
</file>